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tables/table3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ables/table4.xml" ContentType="application/vnd.openxmlformats-officedocument.spreadsheetml.table+xml"/>
  <Override PartName="/xl/drawings/drawing19.xml" ContentType="application/vnd.openxmlformats-officedocument.drawing+xml"/>
  <Override PartName="/xl/tables/table5.xml" ContentType="application/vnd.openxmlformats-officedocument.spreadsheetml.table+xml"/>
  <Override PartName="/xl/drawings/drawing20.xml" ContentType="application/vnd.openxmlformats-officedocument.drawing+xml"/>
  <Override PartName="/xl/tables/table6.xml" ContentType="application/vnd.openxmlformats-officedocument.spreadsheetml.table+xml"/>
  <Override PartName="/xl/drawings/drawing2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Otros ordenadores\Mi iMac\Diplomado\Computación II\"/>
    </mc:Choice>
  </mc:AlternateContent>
  <xr:revisionPtr revIDLastSave="0" documentId="13_ncr:1_{8352EA9F-C81D-4BC0-9DE4-B83031606E1D}" xr6:coauthVersionLast="47" xr6:coauthVersionMax="47" xr10:uidLastSave="{00000000-0000-0000-0000-000000000000}"/>
  <bookViews>
    <workbookView xWindow="30495" yWindow="-75" windowWidth="26025" windowHeight="13635" tabRatio="601" xr2:uid="{AB5C0BDB-CE3B-4F14-BC58-C7B1AD4A82DB}"/>
  </bookViews>
  <sheets>
    <sheet name="Introducción" sheetId="1" r:id="rId1"/>
    <sheet name="01" sheetId="3" r:id="rId2"/>
    <sheet name="02" sheetId="4" r:id="rId3"/>
    <sheet name="03" sheetId="5" r:id="rId4"/>
    <sheet name="04" sheetId="6" r:id="rId5"/>
    <sheet name="05" sheetId="7" r:id="rId6"/>
    <sheet name="06" sheetId="8" r:id="rId7"/>
    <sheet name="07" sheetId="9" r:id="rId8"/>
    <sheet name="08" sheetId="10" r:id="rId9"/>
    <sheet name="09" sheetId="11" r:id="rId10"/>
    <sheet name="E-1" sheetId="15" r:id="rId11"/>
    <sheet name="E-2" sheetId="16" r:id="rId12"/>
    <sheet name="E-2.1" sheetId="26" r:id="rId13"/>
    <sheet name="E-3" sheetId="17" r:id="rId14"/>
    <sheet name="E-4" sheetId="18" r:id="rId15"/>
    <sheet name="E-5" sheetId="19" r:id="rId16"/>
    <sheet name="E-6" sheetId="20" r:id="rId17"/>
    <sheet name="E-7" sheetId="21" r:id="rId18"/>
    <sheet name="E-8" sheetId="22" r:id="rId19"/>
    <sheet name="E-9" sheetId="23" r:id="rId20"/>
    <sheet name="Dasboard" sheetId="27" r:id="rId21"/>
    <sheet name="TD" sheetId="28" r:id="rId22"/>
    <sheet name="BD restaurant" sheetId="29" r:id="rId23"/>
  </sheets>
  <definedNames>
    <definedName name="_xlnm._FilterDatabase" localSheetId="5" hidden="1">'05'!$J$11:$P$30</definedName>
    <definedName name="_xlnm._FilterDatabase" localSheetId="8" hidden="1">'08'!$B$9:$K$285</definedName>
    <definedName name="_xlnm._FilterDatabase" localSheetId="9" hidden="1">'09'!$B$48:$F$657</definedName>
    <definedName name="_xlnm._FilterDatabase" localSheetId="18" hidden="1">'E-8'!$C$4:$M$43</definedName>
    <definedName name="_xlnm.Extract" localSheetId="8">'08'!$P$399</definedName>
    <definedName name="_xlnm.Extract" localSheetId="18">'E-8'!$P$165:$Z$165</definedName>
    <definedName name="_xlnm.Criteria" localSheetId="8">'08'!$M$399:$M$400</definedName>
    <definedName name="_xlnm.Criteria" localSheetId="9">'09'!$B$41:$F$42</definedName>
    <definedName name="_xlnm.Criteria" localSheetId="18">'E-8'!$P$24:$AA$25</definedName>
    <definedName name="SegmentaciónDeDatos_Atendió">#N/A</definedName>
    <definedName name="SegmentaciónDeDatos_Fecha">#N/A</definedName>
  </definedNames>
  <calcPr calcId="191029"/>
  <pivotCaches>
    <pivotCache cacheId="0" r:id="rId24"/>
  </pivotCaches>
  <extLst>
    <ext xmlns:x14="http://schemas.microsoft.com/office/spreadsheetml/2009/9/main" uri="{BBE1A952-AA13-448e-AADC-164F8A28A991}">
      <x14:slicerCaches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78" i="23" l="1"/>
  <c r="X78" i="23" s="1"/>
  <c r="Z77" i="23"/>
  <c r="X77" i="23" s="1"/>
  <c r="Z76" i="23"/>
  <c r="X76" i="23"/>
  <c r="Z75" i="23"/>
  <c r="X75" i="23" s="1"/>
  <c r="Z74" i="23"/>
  <c r="X74" i="23" s="1"/>
  <c r="Z73" i="23"/>
  <c r="X73" i="23" s="1"/>
  <c r="Z72" i="23"/>
  <c r="X72" i="23" s="1"/>
  <c r="Z71" i="23"/>
  <c r="X71" i="23"/>
  <c r="Z70" i="23"/>
  <c r="X70" i="23" s="1"/>
  <c r="Z69" i="23"/>
  <c r="X69" i="23" s="1"/>
  <c r="Z68" i="23"/>
  <c r="X68" i="23"/>
  <c r="Z67" i="23"/>
  <c r="X67" i="23" s="1"/>
  <c r="Z66" i="23"/>
  <c r="X66" i="23" s="1"/>
  <c r="Z65" i="23"/>
  <c r="X65" i="23" s="1"/>
  <c r="Z64" i="23"/>
  <c r="X64" i="23" s="1"/>
  <c r="Z63" i="23"/>
  <c r="X63" i="23" s="1"/>
  <c r="Z62" i="23"/>
  <c r="X62" i="23" s="1"/>
  <c r="Z61" i="23"/>
  <c r="X61" i="23" s="1"/>
  <c r="Z60" i="23"/>
  <c r="X60" i="23" s="1"/>
  <c r="Z59" i="23"/>
  <c r="X59" i="23"/>
  <c r="Z58" i="23"/>
  <c r="X58" i="23" s="1"/>
  <c r="Z57" i="23"/>
  <c r="X57" i="23" s="1"/>
  <c r="Z56" i="23"/>
  <c r="X56" i="23" s="1"/>
  <c r="Z55" i="23"/>
  <c r="X55" i="23" s="1"/>
  <c r="Z54" i="23"/>
  <c r="X54" i="23"/>
  <c r="Z53" i="23"/>
  <c r="X53" i="23"/>
  <c r="Z52" i="23"/>
  <c r="X52" i="23" s="1"/>
  <c r="Z51" i="23"/>
  <c r="X51" i="23" s="1"/>
  <c r="Z50" i="23"/>
  <c r="X50" i="23" s="1"/>
  <c r="Z49" i="23"/>
  <c r="X49" i="23" s="1"/>
  <c r="Z48" i="23"/>
  <c r="X48" i="23"/>
  <c r="Z47" i="23"/>
  <c r="X47" i="23" s="1"/>
  <c r="Z46" i="23"/>
  <c r="X46" i="23"/>
  <c r="Z45" i="23"/>
  <c r="X45" i="23" s="1"/>
  <c r="Z44" i="23"/>
  <c r="X44" i="23"/>
  <c r="Z43" i="23"/>
  <c r="X43" i="23"/>
  <c r="Z42" i="23"/>
  <c r="X42" i="23"/>
  <c r="Z41" i="23"/>
  <c r="X41" i="23" s="1"/>
  <c r="Z40" i="23"/>
  <c r="X40" i="23"/>
  <c r="M43" i="22"/>
  <c r="K43" i="22" s="1"/>
  <c r="M42" i="22"/>
  <c r="K42" i="22" s="1"/>
  <c r="M41" i="22"/>
  <c r="K41" i="22" s="1"/>
  <c r="M40" i="22"/>
  <c r="K40" i="22" s="1"/>
  <c r="M39" i="22"/>
  <c r="K39" i="22" s="1"/>
  <c r="M38" i="22"/>
  <c r="K38" i="22" s="1"/>
  <c r="M37" i="22"/>
  <c r="K37" i="22" s="1"/>
  <c r="M36" i="22"/>
  <c r="K36" i="22" s="1"/>
  <c r="M35" i="22"/>
  <c r="K35" i="22" s="1"/>
  <c r="M34" i="22"/>
  <c r="K34" i="22" s="1"/>
  <c r="M33" i="22"/>
  <c r="K33" i="22" s="1"/>
  <c r="M32" i="22"/>
  <c r="K32" i="22" s="1"/>
  <c r="M31" i="22"/>
  <c r="K31" i="22" s="1"/>
  <c r="M30" i="22"/>
  <c r="K30" i="22" s="1"/>
  <c r="M29" i="22"/>
  <c r="K29" i="22" s="1"/>
  <c r="M28" i="22"/>
  <c r="K28" i="22"/>
  <c r="M27" i="22"/>
  <c r="K27" i="22" s="1"/>
  <c r="M26" i="22"/>
  <c r="K26" i="22" s="1"/>
  <c r="M25" i="22"/>
  <c r="K25" i="22" s="1"/>
  <c r="M24" i="22"/>
  <c r="K24" i="22" s="1"/>
  <c r="M23" i="22"/>
  <c r="K23" i="22" s="1"/>
  <c r="M22" i="22"/>
  <c r="K22" i="22" s="1"/>
  <c r="M21" i="22"/>
  <c r="K21" i="22" s="1"/>
  <c r="M20" i="22"/>
  <c r="K20" i="22" s="1"/>
  <c r="M19" i="22"/>
  <c r="K19" i="22" s="1"/>
  <c r="M18" i="22"/>
  <c r="K18" i="22" s="1"/>
  <c r="M17" i="22"/>
  <c r="K17" i="22" s="1"/>
  <c r="M16" i="22"/>
  <c r="K16" i="22" s="1"/>
  <c r="M15" i="22"/>
  <c r="K15" i="22" s="1"/>
  <c r="M14" i="22"/>
  <c r="K14" i="22"/>
  <c r="M13" i="22"/>
  <c r="K13" i="22"/>
  <c r="M12" i="22"/>
  <c r="K12" i="22" s="1"/>
  <c r="M11" i="22"/>
  <c r="K11" i="22" s="1"/>
  <c r="M10" i="22"/>
  <c r="K10" i="22" s="1"/>
  <c r="M9" i="22"/>
  <c r="K9" i="22" s="1"/>
  <c r="M8" i="22"/>
  <c r="K8" i="22" s="1"/>
  <c r="M7" i="22"/>
  <c r="K7" i="22"/>
  <c r="M6" i="22"/>
  <c r="K6" i="22" s="1"/>
  <c r="M5" i="22"/>
  <c r="K5" i="22" s="1"/>
  <c r="E97" i="20"/>
  <c r="E98" i="20"/>
  <c r="E99" i="20"/>
  <c r="E100" i="20"/>
  <c r="E101" i="20"/>
  <c r="E102" i="20"/>
  <c r="E103" i="20"/>
  <c r="E104" i="20"/>
  <c r="E105" i="20"/>
  <c r="E106" i="20"/>
  <c r="E107" i="20"/>
  <c r="E96" i="20"/>
  <c r="K40" i="29"/>
  <c r="I40" i="29" s="1"/>
  <c r="K39" i="29"/>
  <c r="I39" i="29" s="1"/>
  <c r="K38" i="29"/>
  <c r="I38" i="29" s="1"/>
  <c r="K37" i="29"/>
  <c r="I37" i="29" s="1"/>
  <c r="K36" i="29"/>
  <c r="I36" i="29" s="1"/>
  <c r="K35" i="29"/>
  <c r="I35" i="29" s="1"/>
  <c r="K34" i="29"/>
  <c r="I34" i="29"/>
  <c r="K33" i="29"/>
  <c r="I33" i="29" s="1"/>
  <c r="K32" i="29"/>
  <c r="I32" i="29" s="1"/>
  <c r="K31" i="29"/>
  <c r="I31" i="29" s="1"/>
  <c r="K30" i="29"/>
  <c r="I30" i="29" s="1"/>
  <c r="K29" i="29"/>
  <c r="I29" i="29" s="1"/>
  <c r="K28" i="29"/>
  <c r="I28" i="29" s="1"/>
  <c r="K27" i="29"/>
  <c r="I27" i="29" s="1"/>
  <c r="K26" i="29"/>
  <c r="I26" i="29"/>
  <c r="K25" i="29"/>
  <c r="I25" i="29" s="1"/>
  <c r="K24" i="29"/>
  <c r="I24" i="29"/>
  <c r="K23" i="29"/>
  <c r="I23" i="29"/>
  <c r="K22" i="29"/>
  <c r="I22" i="29" s="1"/>
  <c r="K21" i="29"/>
  <c r="I21" i="29" s="1"/>
  <c r="K20" i="29"/>
  <c r="I20" i="29"/>
  <c r="K19" i="29"/>
  <c r="I19" i="29" s="1"/>
  <c r="K18" i="29"/>
  <c r="I18" i="29" s="1"/>
  <c r="K17" i="29"/>
  <c r="I17" i="29" s="1"/>
  <c r="K16" i="29"/>
  <c r="I16" i="29" s="1"/>
  <c r="K15" i="29"/>
  <c r="I15" i="29" s="1"/>
  <c r="K14" i="29"/>
  <c r="I14" i="29" s="1"/>
  <c r="K13" i="29"/>
  <c r="I13" i="29" s="1"/>
  <c r="K12" i="29"/>
  <c r="I12" i="29"/>
  <c r="K11" i="29"/>
  <c r="I11" i="29" s="1"/>
  <c r="K10" i="29"/>
  <c r="I10" i="29"/>
  <c r="K9" i="29"/>
  <c r="I9" i="29"/>
  <c r="K8" i="29"/>
  <c r="I8" i="29" s="1"/>
  <c r="K7" i="29"/>
  <c r="I7" i="29" s="1"/>
  <c r="K6" i="29"/>
  <c r="I6" i="29"/>
  <c r="K5" i="29"/>
  <c r="I5" i="29"/>
  <c r="K4" i="29"/>
  <c r="I4" i="29" s="1"/>
  <c r="K3" i="29"/>
  <c r="I3" i="29"/>
  <c r="K2" i="29"/>
  <c r="I2" i="29"/>
  <c r="Q12" i="7" l="1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F48" i="5"/>
  <c r="F121" i="6"/>
  <c r="F120" i="6"/>
  <c r="F119" i="6"/>
  <c r="F118" i="6"/>
  <c r="F117" i="6"/>
  <c r="F116" i="6"/>
  <c r="F115" i="6"/>
</calcChain>
</file>

<file path=xl/sharedStrings.xml><?xml version="1.0" encoding="utf-8"?>
<sst xmlns="http://schemas.openxmlformats.org/spreadsheetml/2006/main" count="3731" uniqueCount="1012">
  <si>
    <t>Primeros pasos:</t>
  </si>
  <si>
    <t>1.1. Conociendo el entorno de Excel</t>
  </si>
  <si>
    <t>Control + G</t>
  </si>
  <si>
    <t>(Guardar documento)</t>
  </si>
  <si>
    <t>Control + P</t>
  </si>
  <si>
    <t>(Imprimir Documento)</t>
  </si>
  <si>
    <t>Guardar en la barra acceso rápido</t>
  </si>
  <si>
    <t>✔ Configuración pestañas principales</t>
  </si>
  <si>
    <t>✔ Temas de Office</t>
  </si>
  <si>
    <t>Archivo &gt; Opciones &gt; Personalizar cinta de opciones</t>
  </si>
  <si>
    <t>Archivo &gt; Opciones &gt; General</t>
  </si>
  <si>
    <t>✔ Separadores del sistema</t>
  </si>
  <si>
    <t>Archivo &gt; Avanzadas</t>
  </si>
  <si>
    <t>1.2. Configuraciones Básicas</t>
  </si>
  <si>
    <t>1.3. Guardar, Exportar e imprimir</t>
  </si>
  <si>
    <t>Atajos de teclado</t>
  </si>
  <si>
    <t>1.4.  Manejo de las Hojas de Excel</t>
  </si>
  <si>
    <t>1.5. Formatos de celda</t>
  </si>
  <si>
    <t>Fundamentos básicos:</t>
  </si>
  <si>
    <t>2.1. Protección de libro hoja y celda</t>
  </si>
  <si>
    <t>2.2. Manejo de filas, columnas, celdas, rangos y tablas.</t>
  </si>
  <si>
    <t>2.4. Referencia de celdas: relativas, absolutas y mixtas.</t>
  </si>
  <si>
    <t>2.3. Operadores aritméticos en excel.</t>
  </si>
  <si>
    <t xml:space="preserve">Proteger Libro </t>
  </si>
  <si>
    <t>Proteger Celda -&gt; pestaña revisar -&gt; Oriteger Hoja</t>
  </si>
  <si>
    <t>Proteger Hoja -&gt; pestaña revisar -&gt; Proteger Libro</t>
  </si>
  <si>
    <t>N°</t>
  </si>
  <si>
    <t>Nombres y Apellido</t>
  </si>
  <si>
    <t>Edad</t>
  </si>
  <si>
    <t>Nota 1</t>
  </si>
  <si>
    <t>Nota 2</t>
  </si>
  <si>
    <t>Nota 3</t>
  </si>
  <si>
    <t>Promedio</t>
  </si>
  <si>
    <t>Miguel Vela</t>
  </si>
  <si>
    <t>Carlos Arista</t>
  </si>
  <si>
    <t>Ximena Larrea</t>
  </si>
  <si>
    <t>Juan Salazar</t>
  </si>
  <si>
    <t>Pepe Vasquez</t>
  </si>
  <si>
    <t>Julia Cárdenas</t>
  </si>
  <si>
    <t>María Palomino</t>
  </si>
  <si>
    <t>Gina Portocarrero</t>
  </si>
  <si>
    <t>Piero Sanchez</t>
  </si>
  <si>
    <t>Liz Ríos</t>
  </si>
  <si>
    <t>Carlos Peres</t>
  </si>
  <si>
    <t>Carmen Altamirano</t>
  </si>
  <si>
    <t>Suma</t>
  </si>
  <si>
    <t>Resta</t>
  </si>
  <si>
    <t>Multiplicación</t>
  </si>
  <si>
    <t>División</t>
  </si>
  <si>
    <t>Exponente</t>
  </si>
  <si>
    <t>Porcentaje</t>
  </si>
  <si>
    <t>+</t>
  </si>
  <si>
    <t>-</t>
  </si>
  <si>
    <t>*</t>
  </si>
  <si>
    <t>/</t>
  </si>
  <si>
    <t>^</t>
  </si>
  <si>
    <t>%</t>
  </si>
  <si>
    <t>alt + 94</t>
  </si>
  <si>
    <t>Shift + 7</t>
  </si>
  <si>
    <t>Shift + 5</t>
  </si>
  <si>
    <t>Referencia Relativa</t>
  </si>
  <si>
    <t>Referencia Absoluta</t>
  </si>
  <si>
    <t>Referencia Mixta</t>
  </si>
  <si>
    <r>
      <t>D</t>
    </r>
    <r>
      <rPr>
        <b/>
        <sz val="16"/>
        <color rgb="FFFF0000"/>
        <rFont val="Calibri"/>
        <family val="2"/>
        <scheme val="minor"/>
      </rPr>
      <t>78</t>
    </r>
  </si>
  <si>
    <r>
      <rPr>
        <b/>
        <sz val="14"/>
        <color rgb="FF00B0F0"/>
        <rFont val="Calibri"/>
        <family val="2"/>
        <scheme val="minor"/>
      </rPr>
      <t>$</t>
    </r>
    <r>
      <rPr>
        <b/>
        <sz val="14"/>
        <color theme="1"/>
        <rFont val="Calibri"/>
        <family val="2"/>
        <scheme val="minor"/>
      </rPr>
      <t>D</t>
    </r>
    <r>
      <rPr>
        <b/>
        <sz val="14"/>
        <color rgb="FF00B0F0"/>
        <rFont val="Calibri"/>
        <family val="2"/>
        <scheme val="minor"/>
      </rPr>
      <t>$</t>
    </r>
    <r>
      <rPr>
        <b/>
        <sz val="14"/>
        <color rgb="FFFF0000"/>
        <rFont val="Calibri"/>
        <family val="2"/>
        <scheme val="minor"/>
      </rPr>
      <t>78</t>
    </r>
  </si>
  <si>
    <r>
      <rPr>
        <b/>
        <sz val="14"/>
        <color rgb="FF00B0F0"/>
        <rFont val="Calibri"/>
        <family val="2"/>
        <scheme val="minor"/>
      </rPr>
      <t>$</t>
    </r>
    <r>
      <rPr>
        <b/>
        <sz val="14"/>
        <color theme="1"/>
        <rFont val="Calibri"/>
        <family val="2"/>
        <scheme val="minor"/>
      </rPr>
      <t>D</t>
    </r>
    <r>
      <rPr>
        <b/>
        <sz val="14"/>
        <color rgb="FFFF0000"/>
        <rFont val="Calibri"/>
        <family val="2"/>
        <scheme val="minor"/>
      </rPr>
      <t>78</t>
    </r>
    <r>
      <rPr>
        <b/>
        <sz val="14"/>
        <color theme="1"/>
        <rFont val="Calibri"/>
        <family val="2"/>
        <scheme val="minor"/>
      </rPr>
      <t xml:space="preserve"> ó D</t>
    </r>
    <r>
      <rPr>
        <b/>
        <sz val="14"/>
        <color rgb="FF00B0F0"/>
        <rFont val="Calibri"/>
        <family val="2"/>
        <scheme val="minor"/>
      </rPr>
      <t>$</t>
    </r>
    <r>
      <rPr>
        <b/>
        <sz val="14"/>
        <color rgb="FFFF0000"/>
        <rFont val="Calibri"/>
        <family val="2"/>
        <scheme val="minor"/>
      </rPr>
      <t>78</t>
    </r>
  </si>
  <si>
    <t>Suma el número 8 a todas las celdas de la columna D</t>
  </si>
  <si>
    <t>Resta el número 8 a todas las celda de la columna D</t>
  </si>
  <si>
    <t>Multiplica el número 8 a todas las celda de la columna D</t>
  </si>
  <si>
    <t>Divide el número 8 a todas las celda de la columna D</t>
  </si>
  <si>
    <t>Suma el número 8 a todas las celdas de la fila 6</t>
  </si>
  <si>
    <t>Resta el número 8 a todas las celda de la fila 18</t>
  </si>
  <si>
    <t>Multiplica el número 8 a todas las celda de la fila 18</t>
  </si>
  <si>
    <t>Divide el número 8 a todas las celda de la fila 18</t>
  </si>
  <si>
    <t xml:space="preserve">Resultado </t>
  </si>
  <si>
    <t>Suma la columna con la fila</t>
  </si>
  <si>
    <t xml:space="preserve">3.2. Condicionales: Sumar.si, contar.si, promedio.si, max.si, min.si.
</t>
  </si>
  <si>
    <t xml:space="preserve">3.3. Texto: concatenar, izquierda, derecha, extrae, separar texto en columnas, quitar duplicados.	</t>
  </si>
  <si>
    <t>3.1. Básicas: Sumar, contar, contara, max, min y promedio.</t>
  </si>
  <si>
    <t>=CONTAR(valor1;valor2)</t>
  </si>
  <si>
    <t>=CONTARA(valor1;valor2)</t>
  </si>
  <si>
    <t>=SUMA(número1; numero2)</t>
  </si>
  <si>
    <t>=MAX(número1; número2)</t>
  </si>
  <si>
    <t>=MIN(número1; número2)</t>
  </si>
  <si>
    <t>=PROMEDIO(número1; número2)</t>
  </si>
  <si>
    <t>Nombre y apellido</t>
  </si>
  <si>
    <t>Sexo</t>
  </si>
  <si>
    <t>Juan veliz</t>
  </si>
  <si>
    <t>Carlos Tarazona</t>
  </si>
  <si>
    <t>Juan Sanchez</t>
  </si>
  <si>
    <t>Cinthia Salazar</t>
  </si>
  <si>
    <t>Marcia Cárdenas</t>
  </si>
  <si>
    <t>Maurilio Iberico</t>
  </si>
  <si>
    <t>Jorge Sanchez</t>
  </si>
  <si>
    <t>Jeffry Reátegui</t>
  </si>
  <si>
    <t>M</t>
  </si>
  <si>
    <t>F</t>
  </si>
  <si>
    <t>=SUMAR.SI(rango; criterio; rango suma)</t>
  </si>
  <si>
    <t>=CONTAR.SI(rango; criterio)</t>
  </si>
  <si>
    <t>=MAX.SI.CONJUNTO(rango; rango criterio; criterio)</t>
  </si>
  <si>
    <t>=MIN.SI.CONJUNTO(rango; rango criterio; criterio)</t>
  </si>
  <si>
    <t>=PROMEDIO.SI(rango; criterio; rango promedio)</t>
  </si>
  <si>
    <t>=CONCAT(texto1; texto2)</t>
  </si>
  <si>
    <t>=IZQUIERDA(texto; número_de_caracteres)</t>
  </si>
  <si>
    <t>=DERECHA(texto; número_de_caracteres)</t>
  </si>
  <si>
    <t>=EXTRAE(texto; posición_inicial; núm_de_caracteres)</t>
  </si>
  <si>
    <t xml:space="preserve">3.4. Separar texto en columnas, quitar duplicados.	</t>
  </si>
  <si>
    <t>Área</t>
  </si>
  <si>
    <t>Sistemas</t>
  </si>
  <si>
    <t>Contabilidad</t>
  </si>
  <si>
    <t>Administración</t>
  </si>
  <si>
    <t>Nombre</t>
  </si>
  <si>
    <t>Apellido 1</t>
  </si>
  <si>
    <t>Apellido 2</t>
  </si>
  <si>
    <t>Juan veliz Salazar</t>
  </si>
  <si>
    <t>Carlos Tarazona Manrrique</t>
  </si>
  <si>
    <t>María Palomino Vilchez</t>
  </si>
  <si>
    <t>Juan Sanchez Gil</t>
  </si>
  <si>
    <t>Cinthia Salazar Velasquez</t>
  </si>
  <si>
    <t>Marcia Cárdenas Vela</t>
  </si>
  <si>
    <t>Maurilio Iberico Peres</t>
  </si>
  <si>
    <t>Jorge Sanchez Becerra</t>
  </si>
  <si>
    <t>Liz Ríos Sanchez</t>
  </si>
  <si>
    <t>Jeffry Reátegui Dávila</t>
  </si>
  <si>
    <t>Miguel</t>
  </si>
  <si>
    <t>Vela</t>
  </si>
  <si>
    <t xml:space="preserve">Concatenar en la celda f48: </t>
  </si>
  <si>
    <t>Extrae las 3 primeras letras (Función izquierda) de la celda F48</t>
  </si>
  <si>
    <t>Extrae las 3 últimas letras (función derecha) de la celda F48</t>
  </si>
  <si>
    <t>Extrae la palabra "Vela" (Función Extrae) de la celda F48</t>
  </si>
  <si>
    <t>Separar Los siguientes nombres y apellidos</t>
  </si>
  <si>
    <t>Con formato condicional cambiar el color de relleno de los duplicados y luego Elimina los nombres duplicados</t>
  </si>
  <si>
    <t>4. Funciones Avanzadas:</t>
  </si>
  <si>
    <t xml:space="preserve">5.2. Sub Totales
</t>
  </si>
  <si>
    <t>5.4. Validación de datos</t>
  </si>
  <si>
    <t>5.1. Ordenar datos</t>
  </si>
  <si>
    <t>5. Formato tabla</t>
  </si>
  <si>
    <t xml:space="preserve">6.1. Columnas, barras, líneas, dispersión etc.
</t>
  </si>
  <si>
    <t>6.2. Editar Elementos</t>
  </si>
  <si>
    <t>Creación de gráficos:</t>
  </si>
  <si>
    <t>Estado</t>
  </si>
  <si>
    <t>Clientes</t>
  </si>
  <si>
    <t>Forma de pago</t>
  </si>
  <si>
    <t>Crédito</t>
  </si>
  <si>
    <t>Contado</t>
  </si>
  <si>
    <t>Tarjeta</t>
  </si>
  <si>
    <t>Total</t>
  </si>
  <si>
    <t>Compras</t>
  </si>
  <si>
    <t>Descuento</t>
  </si>
  <si>
    <t>Calificación</t>
  </si>
  <si>
    <t>Malo</t>
  </si>
  <si>
    <t>Regular</t>
  </si>
  <si>
    <t>Bueno</t>
  </si>
  <si>
    <t>Excelente</t>
  </si>
  <si>
    <t>&lt; 16</t>
  </si>
  <si>
    <t>&lt; 13</t>
  </si>
  <si>
    <t>&lt; 10.5</t>
  </si>
  <si>
    <t>16 a 20</t>
  </si>
  <si>
    <t>CODIGO</t>
  </si>
  <si>
    <t>TIPO DE PAGO</t>
  </si>
  <si>
    <t>Cuenta</t>
  </si>
  <si>
    <t>Fecha</t>
  </si>
  <si>
    <t>A-001</t>
  </si>
  <si>
    <t>Transferencia</t>
  </si>
  <si>
    <t>0220-02141-2020</t>
  </si>
  <si>
    <t>A-002</t>
  </si>
  <si>
    <t>Julio Martín Rios</t>
  </si>
  <si>
    <t>Cheque</t>
  </si>
  <si>
    <t>0321-05451-2141</t>
  </si>
  <si>
    <t>A-003</t>
  </si>
  <si>
    <t>Morelia Sandobal</t>
  </si>
  <si>
    <t>Efectivo</t>
  </si>
  <si>
    <t>1452-254562-211</t>
  </si>
  <si>
    <t>A-004</t>
  </si>
  <si>
    <t>Ludwing Peres</t>
  </si>
  <si>
    <t>0200-2145-2111</t>
  </si>
  <si>
    <t>A-005</t>
  </si>
  <si>
    <t>Maicol Reategui</t>
  </si>
  <si>
    <t>0201-1542-2000</t>
  </si>
  <si>
    <t>A-006</t>
  </si>
  <si>
    <t>Antonio Cruz</t>
  </si>
  <si>
    <t>0211-2014-20100</t>
  </si>
  <si>
    <t>A-007</t>
  </si>
  <si>
    <t>Marck Lewis</t>
  </si>
  <si>
    <t>1245-2145-20114</t>
  </si>
  <si>
    <t>A-008</t>
  </si>
  <si>
    <t>Julio Cordoba</t>
  </si>
  <si>
    <t>01421-124124-11</t>
  </si>
  <si>
    <t>Cliente</t>
  </si>
  <si>
    <r>
      <rPr>
        <b/>
        <sz val="16"/>
        <color theme="1"/>
        <rFont val="Calibri"/>
        <family val="2"/>
        <scheme val="minor"/>
      </rPr>
      <t>4.3.</t>
    </r>
    <r>
      <rPr>
        <sz val="16"/>
        <color theme="1"/>
        <rFont val="Calibri"/>
        <family val="2"/>
        <scheme val="minor"/>
      </rPr>
      <t xml:space="preserve"> Funciones de búsqueda: </t>
    </r>
    <r>
      <rPr>
        <b/>
        <sz val="16"/>
        <color theme="1"/>
        <rFont val="Calibri"/>
        <family val="2"/>
        <scheme val="minor"/>
      </rPr>
      <t>buscarV, buscarH,</t>
    </r>
  </si>
  <si>
    <t>Código</t>
  </si>
  <si>
    <t>Tipo de pago</t>
  </si>
  <si>
    <t>BuscarV</t>
  </si>
  <si>
    <t>BuscarH</t>
  </si>
  <si>
    <t>DNI</t>
  </si>
  <si>
    <t>Luis Iberico</t>
  </si>
  <si>
    <t>Marco Sanchez</t>
  </si>
  <si>
    <t>Julian Altamirano</t>
  </si>
  <si>
    <t>Martha Chavez</t>
  </si>
  <si>
    <t>Hombre</t>
  </si>
  <si>
    <t>Mujer</t>
  </si>
  <si>
    <t>Alumnos</t>
  </si>
  <si>
    <t>Faltas</t>
  </si>
  <si>
    <t>Seminarios</t>
  </si>
  <si>
    <t>Carlos Vasquez</t>
  </si>
  <si>
    <t>Andrea Rojas</t>
  </si>
  <si>
    <t>Julio Caseres</t>
  </si>
  <si>
    <t>Jennifer Vargas</t>
  </si>
  <si>
    <t>Miguel Valqui</t>
  </si>
  <si>
    <t>Sofía Cárdenas</t>
  </si>
  <si>
    <t>Karla Chávez</t>
  </si>
  <si>
    <t>FUNCIÓN COINDIR</t>
  </si>
  <si>
    <t>Nombre del alumno</t>
  </si>
  <si>
    <t>Seleccione</t>
  </si>
  <si>
    <t>VALOR BUSCADO</t>
  </si>
  <si>
    <t>POSICIÓN</t>
  </si>
  <si>
    <t>FUNCION INDICE</t>
  </si>
  <si>
    <t>Resultado</t>
  </si>
  <si>
    <t>4.2. Funcion SI - Y - O</t>
  </si>
  <si>
    <r>
      <rPr>
        <b/>
        <sz val="16"/>
        <color theme="1"/>
        <rFont val="Calibri"/>
        <family val="2"/>
        <scheme val="minor"/>
      </rPr>
      <t xml:space="preserve">4.4. </t>
    </r>
    <r>
      <rPr>
        <sz val="16"/>
        <color theme="1"/>
        <rFont val="Calibri"/>
        <family val="2"/>
        <scheme val="minor"/>
      </rPr>
      <t xml:space="preserve">Funciones de referencia: </t>
    </r>
    <r>
      <rPr>
        <b/>
        <sz val="16"/>
        <color theme="1"/>
        <rFont val="Calibri"/>
        <family val="2"/>
        <scheme val="minor"/>
      </rPr>
      <t>indice y coincidir</t>
    </r>
  </si>
  <si>
    <t>País Destinatario</t>
  </si>
  <si>
    <t>Categoría Producto</t>
  </si>
  <si>
    <t>Nombre Producto</t>
  </si>
  <si>
    <t>Precio Unidad</t>
  </si>
  <si>
    <t>Cantidad</t>
  </si>
  <si>
    <t>CABQ-140</t>
  </si>
  <si>
    <t>Martensen</t>
  </si>
  <si>
    <t>Colombia</t>
  </si>
  <si>
    <t>Lácteos</t>
  </si>
  <si>
    <t>Queso Cabrales</t>
  </si>
  <si>
    <t>CACC-228</t>
  </si>
  <si>
    <t>Bebidas</t>
  </si>
  <si>
    <t>Cerveza tibetana Barley</t>
  </si>
  <si>
    <t>CSBS-420</t>
  </si>
  <si>
    <t>Santander</t>
  </si>
  <si>
    <t>Condimentos</t>
  </si>
  <si>
    <t>Sirope de arce</t>
  </si>
  <si>
    <t>HSBC-155</t>
  </si>
  <si>
    <t>Holanda</t>
  </si>
  <si>
    <t>Cerveza Klosterbier Rhönbräu</t>
  </si>
  <si>
    <t>HFBC-322</t>
  </si>
  <si>
    <t>Thomas</t>
  </si>
  <si>
    <t>Café de Malasia</t>
  </si>
  <si>
    <t>HSRV-527</t>
  </si>
  <si>
    <t>Star</t>
  </si>
  <si>
    <t>Vino Côte de Blaye</t>
  </si>
  <si>
    <t>HSBM-405</t>
  </si>
  <si>
    <t>Repostería</t>
  </si>
  <si>
    <t>Mermelada de Sir Rodney's</t>
  </si>
  <si>
    <t>CSCL-504</t>
  </si>
  <si>
    <t>Licor verde Chartreuse</t>
  </si>
  <si>
    <t>CALM-150</t>
  </si>
  <si>
    <t>Mermelada de grosellas de la abuela</t>
  </si>
  <si>
    <t>CSRC-020</t>
  </si>
  <si>
    <t>Camembert Pierrot</t>
  </si>
  <si>
    <t>CSBB-300</t>
  </si>
  <si>
    <t>Barras de pan de Escocia</t>
  </si>
  <si>
    <t>ISCC-190</t>
  </si>
  <si>
    <t>Inglaterra</t>
  </si>
  <si>
    <t>IALS-800</t>
  </si>
  <si>
    <t>Salsa de arándanos Northwoods</t>
  </si>
  <si>
    <t>IALC-714</t>
  </si>
  <si>
    <t>ISCQ-60</t>
  </si>
  <si>
    <t>CABS-.32</t>
  </si>
  <si>
    <t>Carnes</t>
  </si>
  <si>
    <t>Salchicha Thüringer</t>
  </si>
  <si>
    <t>CSLC-7.8</t>
  </si>
  <si>
    <t>Cerveza Outback</t>
  </si>
  <si>
    <t>CFBQ-522</t>
  </si>
  <si>
    <t>Queso Mozzarella Giovanni</t>
  </si>
  <si>
    <t>CSCC-7.5</t>
  </si>
  <si>
    <t>MES</t>
  </si>
  <si>
    <t>PRODUCTO1</t>
  </si>
  <si>
    <t>PRODUCTO2</t>
  </si>
  <si>
    <t>PRODUCTO3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</si>
  <si>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</si>
  <si>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</si>
  <si>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</si>
  <si>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</si>
  <si>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</si>
  <si>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</si>
  <si>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</si>
  <si>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</si>
  <si>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</si>
  <si>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</si>
  <si>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</si>
  <si>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</si>
  <si>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Tablas y gráficos Dinámicos:</t>
  </si>
  <si>
    <t>Macros:</t>
  </si>
  <si>
    <t xml:space="preserve">8.1. Filtrar por un criterio
</t>
  </si>
  <si>
    <t>7.6. Escala de tiempo</t>
  </si>
  <si>
    <t>Apellido</t>
  </si>
  <si>
    <t>Turno</t>
  </si>
  <si>
    <t>Sueldo</t>
  </si>
  <si>
    <t>Sección</t>
  </si>
  <si>
    <t>Pedro</t>
  </si>
  <si>
    <t>Cosio</t>
  </si>
  <si>
    <t>Juan</t>
  </si>
  <si>
    <t>Mesa</t>
  </si>
  <si>
    <t>José</t>
  </si>
  <si>
    <t>Morán</t>
  </si>
  <si>
    <t>T</t>
  </si>
  <si>
    <t>Jorge</t>
  </si>
  <si>
    <t>Alcaras</t>
  </si>
  <si>
    <t>Mariano</t>
  </si>
  <si>
    <t>Pelufo</t>
  </si>
  <si>
    <t>N</t>
  </si>
  <si>
    <t>Alberto</t>
  </si>
  <si>
    <t>Richard</t>
  </si>
  <si>
    <t>Jordán</t>
  </si>
  <si>
    <t>Melina</t>
  </si>
  <si>
    <t>Alcantara</t>
  </si>
  <si>
    <t>Rubén</t>
  </si>
  <si>
    <t>Sanchez</t>
  </si>
  <si>
    <t>Función SI - Y</t>
  </si>
  <si>
    <t>Función SI - O</t>
  </si>
  <si>
    <t>Situación</t>
  </si>
  <si>
    <t>Nº</t>
  </si>
  <si>
    <t>APELLIDOS Y NOMBRES</t>
  </si>
  <si>
    <t>Enero</t>
  </si>
  <si>
    <t>Febrero</t>
  </si>
  <si>
    <t>Marzo</t>
  </si>
  <si>
    <t>TOTAL</t>
  </si>
  <si>
    <t>TERRONES GUTIERREZ, Bherta</t>
  </si>
  <si>
    <t>SANCHEZ LAPA, Klisman</t>
  </si>
  <si>
    <t>PALOMAR CRISPÍN, Martín</t>
  </si>
  <si>
    <t>IBERICO BELTRAN, Hector</t>
  </si>
  <si>
    <t>PEREIRA RUCANA, Miriam Iris</t>
  </si>
  <si>
    <t>GIMENES BEDOYA, Estefania</t>
  </si>
  <si>
    <t>MANCHALITO MIÑANO, Alexander</t>
  </si>
  <si>
    <t>PINTO CALDERON, Virginia</t>
  </si>
  <si>
    <t>PELAES ORTIZ, Patricia</t>
  </si>
  <si>
    <t>VENTURA RIVEROS, Henrry</t>
  </si>
  <si>
    <t>Vendedor</t>
  </si>
  <si>
    <t>Tienda</t>
  </si>
  <si>
    <t>Producto</t>
  </si>
  <si>
    <t>Importe</t>
  </si>
  <si>
    <t>Tienda A</t>
  </si>
  <si>
    <t>Laptop i3</t>
  </si>
  <si>
    <t>Juan Carlos</t>
  </si>
  <si>
    <t>Tienda B</t>
  </si>
  <si>
    <t xml:space="preserve">Impresora </t>
  </si>
  <si>
    <t>Pedro Noriega</t>
  </si>
  <si>
    <t>Laptop i5</t>
  </si>
  <si>
    <t>José Almanares</t>
  </si>
  <si>
    <t>Tienda C</t>
  </si>
  <si>
    <t>Pantalla 42</t>
  </si>
  <si>
    <t>Teclado</t>
  </si>
  <si>
    <t>Mouse</t>
  </si>
  <si>
    <t>Tienda D</t>
  </si>
  <si>
    <t>Laptop i7</t>
  </si>
  <si>
    <t>Pantalla 17</t>
  </si>
  <si>
    <t>USB 3.0.1</t>
  </si>
  <si>
    <t>Fecha Venta</t>
  </si>
  <si>
    <t>Forma de Pago</t>
  </si>
  <si>
    <t>ISBC-210</t>
  </si>
  <si>
    <t>Cerveza Laughing Lumberjack</t>
  </si>
  <si>
    <t>IFBC-72</t>
  </si>
  <si>
    <t>Cerveza negra Steeleye</t>
  </si>
  <si>
    <t>CSRC-540</t>
  </si>
  <si>
    <t>CARR-840</t>
  </si>
  <si>
    <t>Regaliz</t>
  </si>
  <si>
    <t>CSBO-4.6</t>
  </si>
  <si>
    <t>Ositos de goma Gumbär</t>
  </si>
  <si>
    <t>ISCT-720</t>
  </si>
  <si>
    <t>Té Dharamsala</t>
  </si>
  <si>
    <t>ISLP-450</t>
  </si>
  <si>
    <t>Paté chino</t>
  </si>
  <si>
    <t>IFRQ-210</t>
  </si>
  <si>
    <t>IACB-250</t>
  </si>
  <si>
    <t>PSCP-240</t>
  </si>
  <si>
    <t>Portugal</t>
  </si>
  <si>
    <t>PACS-.05</t>
  </si>
  <si>
    <t>Salsa de pimiento picante de Luisiana</t>
  </si>
  <si>
    <t>PSRS-.75</t>
  </si>
  <si>
    <t>PSCT-986</t>
  </si>
  <si>
    <t>Tarta de azúcar</t>
  </si>
  <si>
    <t>PSBS-310</t>
  </si>
  <si>
    <t>CFRC-2.5</t>
  </si>
  <si>
    <t>IACM-050</t>
  </si>
  <si>
    <t>HSCM-427</t>
  </si>
  <si>
    <t>Mezcla Gumbo del chef Anton</t>
  </si>
  <si>
    <t>HALP-180</t>
  </si>
  <si>
    <t>HSBQ-174</t>
  </si>
  <si>
    <t>CABC-155</t>
  </si>
  <si>
    <t>HACL-080</t>
  </si>
  <si>
    <t>Licor Cloudberry</t>
  </si>
  <si>
    <t>CSCS-42</t>
  </si>
  <si>
    <t>CACP-108</t>
  </si>
  <si>
    <t>PABS-280</t>
  </si>
  <si>
    <t>PFBV-810</t>
  </si>
  <si>
    <t>HFCL-180</t>
  </si>
  <si>
    <t>HSLS-195</t>
  </si>
  <si>
    <t>Salsa verde original Frankfurter</t>
  </si>
  <si>
    <t>HARQ-630</t>
  </si>
  <si>
    <t>HSCM-215</t>
  </si>
  <si>
    <t>CFLM-000</t>
  </si>
  <si>
    <t>CARQ-315</t>
  </si>
  <si>
    <t>CALC-8.6</t>
  </si>
  <si>
    <t>Chocolate blanco</t>
  </si>
  <si>
    <t>IABQ-800</t>
  </si>
  <si>
    <t>IFLC-276</t>
  </si>
  <si>
    <t>ISBQ-696</t>
  </si>
  <si>
    <t>PSLR-54</t>
  </si>
  <si>
    <t>Refresco Guaraná Fantástica</t>
  </si>
  <si>
    <t>PSLC-306</t>
  </si>
  <si>
    <t>PSBQ-342</t>
  </si>
  <si>
    <t>PSRC-90</t>
  </si>
  <si>
    <t>PSLC-56</t>
  </si>
  <si>
    <t>PSRQ-190</t>
  </si>
  <si>
    <t>PFLB-25</t>
  </si>
  <si>
    <t>ISCQ-7.5</t>
  </si>
  <si>
    <t>Queso gorgonzola Telino</t>
  </si>
  <si>
    <t>ISCS-304</t>
  </si>
  <si>
    <t>HSRS-36</t>
  </si>
  <si>
    <t>HSLR-40</t>
  </si>
  <si>
    <t>CARQ-080</t>
  </si>
  <si>
    <t>Queso Gudbrandsdals</t>
  </si>
  <si>
    <t>CSBP-322</t>
  </si>
  <si>
    <t>Pastas de té de chocolate</t>
  </si>
  <si>
    <t>IFLC-380</t>
  </si>
  <si>
    <t>IACQ-120</t>
  </si>
  <si>
    <t>IFLS-.05</t>
  </si>
  <si>
    <t>IALC-075</t>
  </si>
  <si>
    <t>Crema de queso Fløtemys</t>
  </si>
  <si>
    <t>ISRQ-75</t>
  </si>
  <si>
    <t>Queso de cabra</t>
  </si>
  <si>
    <t>ISBO-.76</t>
  </si>
  <si>
    <t>PSCC-60</t>
  </si>
  <si>
    <t>CFCA-.75</t>
  </si>
  <si>
    <t>Azúcar negra Malacca</t>
  </si>
  <si>
    <t>CSLS-114</t>
  </si>
  <si>
    <t>CSBQ-152</t>
  </si>
  <si>
    <t>Queso Manchego La Pastora</t>
  </si>
  <si>
    <t>IFCT-450</t>
  </si>
  <si>
    <t>ISBM-0.5</t>
  </si>
  <si>
    <t>CACC-380</t>
  </si>
  <si>
    <t>CARB-940</t>
  </si>
  <si>
    <t>Buey Mishi Kobe</t>
  </si>
  <si>
    <t>CSLC-8.6</t>
  </si>
  <si>
    <t>CARC-3.5</t>
  </si>
  <si>
    <t>HFRC-371</t>
  </si>
  <si>
    <t>CSRO-6.9</t>
  </si>
  <si>
    <t>HACO-.38</t>
  </si>
  <si>
    <t>IFLE-550</t>
  </si>
  <si>
    <t>Especias Cajun del chef Anton</t>
  </si>
  <si>
    <t>CFRC-510</t>
  </si>
  <si>
    <t>IALC-336</t>
  </si>
  <si>
    <t>CFRQ-250</t>
  </si>
  <si>
    <t>CALO-.38</t>
  </si>
  <si>
    <t>ISBC-510</t>
  </si>
  <si>
    <t>CABC-5.5</t>
  </si>
  <si>
    <t>CACT-180</t>
  </si>
  <si>
    <t>HSBS-.75</t>
  </si>
  <si>
    <t>CSRC-855</t>
  </si>
  <si>
    <t>CARC-6.5</t>
  </si>
  <si>
    <t>HSBR-800</t>
  </si>
  <si>
    <t>CFLL-756</t>
  </si>
  <si>
    <t>CSCQ-250</t>
  </si>
  <si>
    <t>CACE-492</t>
  </si>
  <si>
    <t>Empanada de carne</t>
  </si>
  <si>
    <t>CSBS-156</t>
  </si>
  <si>
    <t>CFRC-360</t>
  </si>
  <si>
    <t>CFBB-200</t>
  </si>
  <si>
    <t>Bollos de Sir Rodney's</t>
  </si>
  <si>
    <t>PSBR-27</t>
  </si>
  <si>
    <t>PSRC-72</t>
  </si>
  <si>
    <t>CFRC-300</t>
  </si>
  <si>
    <t>CSCP-138</t>
  </si>
  <si>
    <t>PARS-1.5</t>
  </si>
  <si>
    <t>PARC-736</t>
  </si>
  <si>
    <t>PSCB-7.5</t>
  </si>
  <si>
    <t>PSCE-328</t>
  </si>
  <si>
    <t>PSCE-.25</t>
  </si>
  <si>
    <t>Empanada de cerdo</t>
  </si>
  <si>
    <t>PSBS-8.9</t>
  </si>
  <si>
    <t>IABC-450</t>
  </si>
  <si>
    <t>ISBC-196</t>
  </si>
  <si>
    <t>Chop de Cerveza Sasquatch</t>
  </si>
  <si>
    <t>ISRL-108</t>
  </si>
  <si>
    <t>IABC-193</t>
  </si>
  <si>
    <t>ISBC-180</t>
  </si>
  <si>
    <t>PACC-7.5</t>
  </si>
  <si>
    <t>PACE-528</t>
  </si>
  <si>
    <t>PABP-312</t>
  </si>
  <si>
    <t>CABL-900</t>
  </si>
  <si>
    <t>CACC-6.5</t>
  </si>
  <si>
    <t>CSRS-3.6</t>
  </si>
  <si>
    <t>CFBC-140</t>
  </si>
  <si>
    <t>Crema de chocolate y nueces NuNuCa</t>
  </si>
  <si>
    <t>IACR-2.5</t>
  </si>
  <si>
    <t>IALS-7.5</t>
  </si>
  <si>
    <t>IALC-720</t>
  </si>
  <si>
    <t>IARQ-875</t>
  </si>
  <si>
    <t>IALP-7.2</t>
  </si>
  <si>
    <t>Postre de merengue Pavlova</t>
  </si>
  <si>
    <t>IFLQ-080</t>
  </si>
  <si>
    <t>IFCC-7.5</t>
  </si>
  <si>
    <t>PSCS-65</t>
  </si>
  <si>
    <t>PSBS-.25</t>
  </si>
  <si>
    <t>CALV-540</t>
  </si>
  <si>
    <t>ISCE-312</t>
  </si>
  <si>
    <t>IALS-140</t>
  </si>
  <si>
    <t>ISBQ-2.5</t>
  </si>
  <si>
    <t>ISCC-630</t>
  </si>
  <si>
    <t>ISRS-.59</t>
  </si>
  <si>
    <t>ISLR-600</t>
  </si>
  <si>
    <t>CACQ-5.2</t>
  </si>
  <si>
    <t>CSCS-95</t>
  </si>
  <si>
    <t>CSRS-6.8</t>
  </si>
  <si>
    <t>HSRC-279</t>
  </si>
  <si>
    <t>HSLB-120</t>
  </si>
  <si>
    <t>CARQ-125</t>
  </si>
  <si>
    <t>CFBP-5.6</t>
  </si>
  <si>
    <t>CSCC-120</t>
  </si>
  <si>
    <t>CARS-300</t>
  </si>
  <si>
    <t>CFCC-12</t>
  </si>
  <si>
    <t>CSCE-492</t>
  </si>
  <si>
    <t>CARS-130</t>
  </si>
  <si>
    <t>CARO-6.9</t>
  </si>
  <si>
    <t>CSLP-6.8</t>
  </si>
  <si>
    <t>CALR-100</t>
  </si>
  <si>
    <t>Raclet de queso Courdavault</t>
  </si>
  <si>
    <t>CSRQ-175</t>
  </si>
  <si>
    <t>PALC-.75</t>
  </si>
  <si>
    <t>PABQ-190</t>
  </si>
  <si>
    <t>ISLC-190</t>
  </si>
  <si>
    <t>ISLQ-252</t>
  </si>
  <si>
    <t>ISCQ-348</t>
  </si>
  <si>
    <t>CSLS-.75</t>
  </si>
  <si>
    <t>CSRC-43</t>
  </si>
  <si>
    <t>CFCP-368</t>
  </si>
  <si>
    <t>HABP-368</t>
  </si>
  <si>
    <t>IARC-375</t>
  </si>
  <si>
    <t>ISBC-.25</t>
  </si>
  <si>
    <t>Chocolate holandés</t>
  </si>
  <si>
    <t>IFCC-189</t>
  </si>
  <si>
    <t>IALS-6</t>
  </si>
  <si>
    <t>CFCQ-210</t>
  </si>
  <si>
    <t>CSRS-60</t>
  </si>
  <si>
    <t>IFCC-900</t>
  </si>
  <si>
    <t>IABP-760</t>
  </si>
  <si>
    <t>CABG-57</t>
  </si>
  <si>
    <t>Galletas Zaanse</t>
  </si>
  <si>
    <t>IFLC-90</t>
  </si>
  <si>
    <t>IFLQ-42</t>
  </si>
  <si>
    <t>IARR-220</t>
  </si>
  <si>
    <t>HSBC-6.5</t>
  </si>
  <si>
    <t>HSRC-54</t>
  </si>
  <si>
    <t>HACB-750</t>
  </si>
  <si>
    <t>IFBC-975</t>
  </si>
  <si>
    <t>Cordero Alice Springs</t>
  </si>
  <si>
    <t>ISLC-468</t>
  </si>
  <si>
    <t>IFRQ-7.9</t>
  </si>
  <si>
    <t>ISLM-215</t>
  </si>
  <si>
    <t>HSCR-750</t>
  </si>
  <si>
    <t>IFRE-408</t>
  </si>
  <si>
    <t>Especias picantes de Luisiana</t>
  </si>
  <si>
    <t>ISBC-.35</t>
  </si>
  <si>
    <t>IFLC-105</t>
  </si>
  <si>
    <t>IALQ-4.8</t>
  </si>
  <si>
    <t>ISRQ-7.5</t>
  </si>
  <si>
    <t>IFRC-48</t>
  </si>
  <si>
    <t>ISRB-150</t>
  </si>
  <si>
    <t>IFBR-120</t>
  </si>
  <si>
    <t>HSBV-054</t>
  </si>
  <si>
    <t>CSCR-7.5</t>
  </si>
  <si>
    <t>CSLS-7.8</t>
  </si>
  <si>
    <t>IFCQ-768</t>
  </si>
  <si>
    <t>Queso Mascarpone Fabioli</t>
  </si>
  <si>
    <t>IACS-140</t>
  </si>
  <si>
    <t>PSCC-312</t>
  </si>
  <si>
    <t>PSRS-285</t>
  </si>
  <si>
    <t>PSRP-92</t>
  </si>
  <si>
    <t>PSCB-60</t>
  </si>
  <si>
    <t>ISRE-0.4</t>
  </si>
  <si>
    <t>ISLC-060</t>
  </si>
  <si>
    <t>IABQ-210</t>
  </si>
  <si>
    <t>IFRC-45</t>
  </si>
  <si>
    <t>CSCS-315</t>
  </si>
  <si>
    <t>CSCE-3.5</t>
  </si>
  <si>
    <t>CSBE-820</t>
  </si>
  <si>
    <t>CSBC-6.7</t>
  </si>
  <si>
    <t>CACC-280</t>
  </si>
  <si>
    <t>CSBS-.78</t>
  </si>
  <si>
    <t>CALC-600</t>
  </si>
  <si>
    <t>CSBQ-250</t>
  </si>
  <si>
    <t>CSCC-1.6</t>
  </si>
  <si>
    <t>IFBS-45</t>
  </si>
  <si>
    <t>CARC-620</t>
  </si>
  <si>
    <t>CSCG-2.5</t>
  </si>
  <si>
    <t>CSCS-390</t>
  </si>
  <si>
    <t>CSBP-760</t>
  </si>
  <si>
    <t>CARE-132</t>
  </si>
  <si>
    <t>CSBC-306</t>
  </si>
  <si>
    <t>IACC-420</t>
  </si>
  <si>
    <t>ISRP-504</t>
  </si>
  <si>
    <t>IACC-780</t>
  </si>
  <si>
    <t>CARS-600</t>
  </si>
  <si>
    <t>CALC-484</t>
  </si>
  <si>
    <t>CSCC-340</t>
  </si>
  <si>
    <t>HFRS-285</t>
  </si>
  <si>
    <t>HSBB-50</t>
  </si>
  <si>
    <t>CFLC-378</t>
  </si>
  <si>
    <t>CACC-172</t>
  </si>
  <si>
    <t>CACP-144</t>
  </si>
  <si>
    <t>CSCP-28</t>
  </si>
  <si>
    <t>CFLP-5.8</t>
  </si>
  <si>
    <t>IFCQ-105</t>
  </si>
  <si>
    <t>CFCP-288</t>
  </si>
  <si>
    <t>CFCS-.35</t>
  </si>
  <si>
    <t>CABP-0.4</t>
  </si>
  <si>
    <t>CSCL-360</t>
  </si>
  <si>
    <t>CALM-750</t>
  </si>
  <si>
    <t>ISRL-080</t>
  </si>
  <si>
    <t>IALC-140</t>
  </si>
  <si>
    <t>IFBR-980</t>
  </si>
  <si>
    <t>IFLT-576</t>
  </si>
  <si>
    <t>IALQ-540</t>
  </si>
  <si>
    <t>IFLQ-336</t>
  </si>
  <si>
    <t>IALQ-875</t>
  </si>
  <si>
    <t>IFLC-322</t>
  </si>
  <si>
    <t>CSCQ-945</t>
  </si>
  <si>
    <t>CSLP-400</t>
  </si>
  <si>
    <t>HSBQ-50</t>
  </si>
  <si>
    <t>CALV-175</t>
  </si>
  <si>
    <t>CACQ-000</t>
  </si>
  <si>
    <t>CSCS-200</t>
  </si>
  <si>
    <t>CFBS-6.8</t>
  </si>
  <si>
    <t>CSCC-540</t>
  </si>
  <si>
    <t>CSCS-840</t>
  </si>
  <si>
    <t>CACE-8.8</t>
  </si>
  <si>
    <t>CABP-.75</t>
  </si>
  <si>
    <t>IFCC-392</t>
  </si>
  <si>
    <t>IFLP-5.7</t>
  </si>
  <si>
    <t>ISRQ-348</t>
  </si>
  <si>
    <t>IFCT-8.6</t>
  </si>
  <si>
    <t>IFRE-7.2</t>
  </si>
  <si>
    <t>ISLC-120</t>
  </si>
  <si>
    <t>ISCQ-350</t>
  </si>
  <si>
    <t>PACC-680</t>
  </si>
  <si>
    <t>PALS-2.2</t>
  </si>
  <si>
    <t>CSRR-425</t>
  </si>
  <si>
    <t>CARP-7.2</t>
  </si>
  <si>
    <t>CSCC-050</t>
  </si>
  <si>
    <t>IFCP-472</t>
  </si>
  <si>
    <r>
      <rPr>
        <b/>
        <sz val="11"/>
        <color theme="1"/>
        <rFont val="Calibri"/>
        <family val="2"/>
        <scheme val="minor"/>
      </rPr>
      <t xml:space="preserve">9.1. </t>
    </r>
    <r>
      <rPr>
        <sz val="11"/>
        <color theme="1"/>
        <rFont val="Calibri"/>
        <family val="2"/>
        <scheme val="minor"/>
      </rPr>
      <t>Que es una macros y para que sirve</t>
    </r>
  </si>
  <si>
    <t>Componentes</t>
  </si>
  <si>
    <t>Costo</t>
  </si>
  <si>
    <t>Tarjeta de video</t>
  </si>
  <si>
    <t xml:space="preserve">Placa </t>
  </si>
  <si>
    <t>Memoria</t>
  </si>
  <si>
    <t>Case</t>
  </si>
  <si>
    <t>Fuente de alimentación</t>
  </si>
  <si>
    <t>Disco Duro</t>
  </si>
  <si>
    <t>Ejercicios Unidad 2</t>
  </si>
  <si>
    <t>Ejercicios unidad 2</t>
  </si>
  <si>
    <t>Ejercicios Unidad 1</t>
  </si>
  <si>
    <t>Unidad</t>
  </si>
  <si>
    <t>Suma el costo :</t>
  </si>
  <si>
    <t>Encuentra el costo máximo</t>
  </si>
  <si>
    <t>Encuentra el costo mínimo</t>
  </si>
  <si>
    <t>Promedio de costos</t>
  </si>
  <si>
    <t>Contar los componentes</t>
  </si>
  <si>
    <t>Contar el número de celdas que contienen números (Columna Unidades)</t>
  </si>
  <si>
    <t>Contar cuantos trabajadores son de Sexo "Masculino"</t>
  </si>
  <si>
    <t>Cuál es la edad máxima del área de Contabilidad</t>
  </si>
  <si>
    <t>Cuál es el sueldo mínimo del sexo Femenino</t>
  </si>
  <si>
    <t>Sumar todos los sueldos del Área de Sistemas</t>
  </si>
  <si>
    <t>Extrae los 4 últimos Caracteres (función derecha) de la celda B51</t>
  </si>
  <si>
    <t>Extrae la palabra "Tío" (Función Extrae) de la celda B51</t>
  </si>
  <si>
    <t>El-Tío-Tech</t>
  </si>
  <si>
    <t>Respuesta 1</t>
  </si>
  <si>
    <t>Respuesta 2</t>
  </si>
  <si>
    <t>Respuesta 3</t>
  </si>
  <si>
    <t>Pedro Sanchez</t>
  </si>
  <si>
    <t>Preguntas</t>
  </si>
  <si>
    <t>Respuestas</t>
  </si>
  <si>
    <r>
      <rPr>
        <b/>
        <sz val="12"/>
        <color theme="1"/>
        <rFont val="Arial"/>
        <family val="2"/>
      </rPr>
      <t xml:space="preserve">3.- </t>
    </r>
    <r>
      <rPr>
        <sz val="12"/>
        <color theme="1"/>
        <rFont val="Arial"/>
        <family val="2"/>
      </rPr>
      <t>Si seminarios es diferente a 2 entonces poner texto "Diferente"</t>
    </r>
  </si>
  <si>
    <r>
      <rPr>
        <b/>
        <sz val="12"/>
        <color theme="1"/>
        <rFont val="Arial"/>
        <family val="2"/>
      </rPr>
      <t xml:space="preserve">2.- </t>
    </r>
    <r>
      <rPr>
        <sz val="12"/>
        <color theme="1"/>
        <rFont val="Arial"/>
        <family val="2"/>
      </rPr>
      <t>Si el alumno tiene &lt; 5 faltas "Vacío". Caso contrario "Inhabilitado"</t>
    </r>
  </si>
  <si>
    <r>
      <rPr>
        <b/>
        <sz val="12"/>
        <color theme="1"/>
        <rFont val="Arial"/>
        <family val="2"/>
      </rPr>
      <t>1.-</t>
    </r>
    <r>
      <rPr>
        <sz val="12"/>
        <color theme="1"/>
        <rFont val="Arial"/>
        <family val="2"/>
      </rPr>
      <t xml:space="preserve"> Si el alumno obtiene una promedio mayor a 10 escribir texto "Aprobado", si es menor a 11 "Desaprobado"</t>
    </r>
  </si>
  <si>
    <t>=SI(F6&gt;10;"Aprobado";"Desaprobado")</t>
  </si>
  <si>
    <t>=SI(G6&lt;5;"";"Inhabilitado")</t>
  </si>
  <si>
    <t>=SI(H6&lt;&gt;2;"Diferente";"")</t>
  </si>
  <si>
    <t>Ejercicios Con al Función SI</t>
  </si>
  <si>
    <t>Ejercicio con la función SI</t>
  </si>
  <si>
    <t>Ejercicio con la Funcion Y - O</t>
  </si>
  <si>
    <t>Si turno es "T" y sueldo es menor a 6500 entonces escribir "Apto" caso contrario dejar en blanco</t>
  </si>
  <si>
    <t>Si es sección es igual a "4" o es turno "M" o sueldo es menor a "5000" entonces escribir "Calificado" caso contrario dejar en blanco</t>
  </si>
  <si>
    <t>Ejercicios Buscar V</t>
  </si>
  <si>
    <t>Código:</t>
  </si>
  <si>
    <t>Cuenta :</t>
  </si>
  <si>
    <t>Cliente :</t>
  </si>
  <si>
    <t>Tipo de pago :</t>
  </si>
  <si>
    <t>Fecha :</t>
  </si>
  <si>
    <t>Ejercicios Buscar H</t>
  </si>
  <si>
    <t>Sumar Solo el sueldo de todos los Hombres</t>
  </si>
  <si>
    <t>Contar cuantos son del área de administración</t>
  </si>
  <si>
    <t>¿Cuál es el sueldo máximo del área de Contabilidad ?</t>
  </si>
  <si>
    <t>¿Cuál es el sueldo mínimo del área de sistemas?</t>
  </si>
  <si>
    <t>¿Cuál es el promedio del sueldo de las mujeres?</t>
  </si>
  <si>
    <t>Jorge Luis Sanchez Becerra</t>
  </si>
  <si>
    <r>
      <rPr>
        <b/>
        <sz val="16"/>
        <color theme="1"/>
        <rFont val="Calibri"/>
        <family val="2"/>
        <scheme val="minor"/>
      </rPr>
      <t xml:space="preserve">4.1. </t>
    </r>
    <r>
      <rPr>
        <sz val="16"/>
        <color theme="1"/>
        <rFont val="Calibri"/>
        <family val="2"/>
        <scheme val="minor"/>
      </rPr>
      <t xml:space="preserve">Utilice la </t>
    </r>
    <r>
      <rPr>
        <b/>
        <sz val="16"/>
        <color theme="1"/>
        <rFont val="Calibri"/>
        <family val="2"/>
        <scheme val="minor"/>
      </rPr>
      <t>Funcion Si</t>
    </r>
    <r>
      <rPr>
        <sz val="16"/>
        <color theme="1"/>
        <rFont val="Calibri"/>
        <family val="2"/>
        <scheme val="minor"/>
      </rPr>
      <t>. 
Si el promedio es mayor o igual a 10.5 escribir "</t>
    </r>
    <r>
      <rPr>
        <b/>
        <sz val="16"/>
        <color theme="1"/>
        <rFont val="Calibri"/>
        <family val="2"/>
        <scheme val="minor"/>
      </rPr>
      <t>Aprobo</t>
    </r>
    <r>
      <rPr>
        <sz val="16"/>
        <color theme="1"/>
        <rFont val="Calibri"/>
        <family val="2"/>
        <scheme val="minor"/>
      </rPr>
      <t>" si es menor a 10.5 "</t>
    </r>
    <r>
      <rPr>
        <b/>
        <sz val="16"/>
        <color theme="1"/>
        <rFont val="Calibri"/>
        <family val="2"/>
        <scheme val="minor"/>
      </rPr>
      <t>Desaprobo</t>
    </r>
    <r>
      <rPr>
        <sz val="16"/>
        <color theme="1"/>
        <rFont val="Calibri"/>
        <family val="2"/>
        <scheme val="minor"/>
      </rPr>
      <t>"</t>
    </r>
  </si>
  <si>
    <r>
      <t xml:space="preserve">Si turno es "M" </t>
    </r>
    <r>
      <rPr>
        <b/>
        <sz val="18"/>
        <color rgb="FFFF0000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 xml:space="preserve"> sueldo es mayor a 7000 entonces escribir "Apto" caso contrario dejar en blanco</t>
    </r>
  </si>
  <si>
    <r>
      <t xml:space="preserve">Si es sección </t>
    </r>
    <r>
      <rPr>
        <b/>
        <sz val="11"/>
        <color theme="1"/>
        <rFont val="Calibri"/>
        <family val="2"/>
        <scheme val="minor"/>
      </rPr>
      <t>"1"</t>
    </r>
    <r>
      <rPr>
        <sz val="11"/>
        <color theme="1"/>
        <rFont val="Calibri"/>
        <family val="2"/>
        <scheme val="minor"/>
      </rPr>
      <t xml:space="preserve"> </t>
    </r>
    <r>
      <rPr>
        <sz val="18"/>
        <color rgb="FFFF0000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es turno </t>
    </r>
    <r>
      <rPr>
        <b/>
        <sz val="11"/>
        <color theme="1"/>
        <rFont val="Calibri"/>
        <family val="2"/>
        <scheme val="minor"/>
      </rPr>
      <t>"T"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8"/>
        <color rgb="FFFF0000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sueldo es mayor a "9000" entonces escribir "Calificado" caso contrario dejar en blanco</t>
    </r>
  </si>
  <si>
    <t>5.1. Formato de Tabla</t>
  </si>
  <si>
    <t>5.3. Autofiltro</t>
  </si>
  <si>
    <t>Etiquetas de fila</t>
  </si>
  <si>
    <t>Total general</t>
  </si>
  <si>
    <t xml:space="preserve">7.2. Editar tablas dinámicas: estilos, agrupar datos, ordenar </t>
  </si>
  <si>
    <t>7.2.1 Configuación de campo y opciones</t>
  </si>
  <si>
    <t>7.3. Campo calculado</t>
  </si>
  <si>
    <t>7.4. Crear gráficos dinámicos</t>
  </si>
  <si>
    <t>7.5. Segmentación de datos</t>
  </si>
  <si>
    <t>7.1.1 Elementos y áreas</t>
  </si>
  <si>
    <t>7.1. Crear tablas dinámicas</t>
  </si>
  <si>
    <t>Carla Vela</t>
  </si>
  <si>
    <t>Tienda E</t>
  </si>
  <si>
    <t>2021</t>
  </si>
  <si>
    <t>Filtros Avanzados: (RESUELVE LOS 7 EJERCICIOS)</t>
  </si>
  <si>
    <t>8.4. Filtrar por el comienzo o de una letra</t>
  </si>
  <si>
    <t>8.2. Filtrar por dos criterios</t>
  </si>
  <si>
    <t>8.3. Filtrar por tres criterios</t>
  </si>
  <si>
    <r>
      <rPr>
        <b/>
        <sz val="11"/>
        <color theme="1"/>
        <rFont val="Calibri"/>
        <family val="2"/>
        <scheme val="minor"/>
      </rPr>
      <t xml:space="preserve">9.2. </t>
    </r>
    <r>
      <rPr>
        <sz val="11"/>
        <color theme="1"/>
        <rFont val="Calibri"/>
        <family val="2"/>
        <scheme val="minor"/>
      </rPr>
      <t>Crea una macro para BASE DE DATOS</t>
    </r>
  </si>
  <si>
    <t>Eliminar, modificar datos con macros</t>
  </si>
  <si>
    <r>
      <rPr>
        <b/>
        <sz val="11"/>
        <color theme="1"/>
        <rFont val="Calibri"/>
        <family val="2"/>
        <scheme val="minor"/>
      </rPr>
      <t xml:space="preserve">9.4 </t>
    </r>
    <r>
      <rPr>
        <sz val="11"/>
        <color theme="1"/>
        <rFont val="Calibri"/>
        <family val="2"/>
        <scheme val="minor"/>
      </rPr>
      <t>Referencia Absoluta y relativa</t>
    </r>
  </si>
  <si>
    <r>
      <rPr>
        <b/>
        <sz val="11"/>
        <color theme="1"/>
        <rFont val="Calibri"/>
        <family val="2"/>
        <scheme val="minor"/>
      </rPr>
      <t xml:space="preserve">9.3. </t>
    </r>
    <r>
      <rPr>
        <sz val="11"/>
        <color theme="1"/>
        <rFont val="Calibri"/>
        <family val="2"/>
        <scheme val="minor"/>
      </rPr>
      <t>Crea una macro para Filtros avanzados</t>
    </r>
  </si>
  <si>
    <t>(Guardar Habilitado para macros)
(Habilitar Pestaña programador)</t>
  </si>
  <si>
    <t>Tipos de clientes</t>
  </si>
  <si>
    <t>Suma de Total</t>
  </si>
  <si>
    <t>Suma de Cantidad</t>
  </si>
  <si>
    <t>Cuenta de Producto</t>
  </si>
  <si>
    <t>Jorge Torres</t>
  </si>
  <si>
    <t>Bebida</t>
  </si>
  <si>
    <t>Frecuente</t>
  </si>
  <si>
    <t>Liz Portocarrero</t>
  </si>
  <si>
    <t>Comida</t>
  </si>
  <si>
    <t>Nuevo</t>
  </si>
  <si>
    <t>Marilia Sanchez</t>
  </si>
  <si>
    <t>Postre</t>
  </si>
  <si>
    <t>Mauricio Vasquez</t>
  </si>
  <si>
    <t>Vanessa Altamirano</t>
  </si>
  <si>
    <t>Cuanta propina se recaudo por mes</t>
  </si>
  <si>
    <t>Cuanto se vendió por mes</t>
  </si>
  <si>
    <t>Suma de Propina</t>
  </si>
  <si>
    <t>2020</t>
  </si>
  <si>
    <t>Jugo de papaya</t>
  </si>
  <si>
    <t>Feb</t>
  </si>
  <si>
    <t>Torta 3 leches</t>
  </si>
  <si>
    <t>Hamburguesa Carne</t>
  </si>
  <si>
    <t>Lomo saltado</t>
  </si>
  <si>
    <t>2022</t>
  </si>
  <si>
    <t>Naranjada</t>
  </si>
  <si>
    <t>Papa rellena</t>
  </si>
  <si>
    <t>2023</t>
  </si>
  <si>
    <t>Alitas a la BBQ</t>
  </si>
  <si>
    <t>Corona</t>
  </si>
  <si>
    <t>Mar</t>
  </si>
  <si>
    <t>Café americano</t>
  </si>
  <si>
    <t>Precio Total</t>
  </si>
  <si>
    <t>Cuenta de Tipo Cliente</t>
  </si>
  <si>
    <t>Atendió</t>
  </si>
  <si>
    <t>Categoría</t>
  </si>
  <si>
    <t xml:space="preserve">Precio </t>
  </si>
  <si>
    <t>Propina</t>
  </si>
  <si>
    <t>Tipo Cliente</t>
  </si>
  <si>
    <t>Que productos se venden más</t>
  </si>
  <si>
    <t>Que categorías se venden más</t>
  </si>
  <si>
    <t>Quienes vendieron más</t>
  </si>
  <si>
    <t>El link del video se subirá el viernes 14/07/2023 , tendrás que volver a descargar este archivo.</t>
  </si>
  <si>
    <t>Carlos</t>
  </si>
  <si>
    <t>=</t>
  </si>
  <si>
    <t>Suma el número 10 con toda la columna D</t>
  </si>
  <si>
    <t>Divide toda la fila 86 con el número 10</t>
  </si>
  <si>
    <t>Ejercicios con orden de prioridad</t>
  </si>
  <si>
    <t>El orden de prioridad que aplica Excel para realizar los cálculos básicos que encuentra en una misma fórmula es:</t>
  </si>
  <si>
    <t>1.- Cálculos entre paréntesis</t>
  </si>
  <si>
    <t>2.- Multiplicación y división</t>
  </si>
  <si>
    <t>3.- Suma y resta</t>
  </si>
  <si>
    <t>Suma, resta y multiplicación</t>
  </si>
  <si>
    <t>=(5+4+3)/(2+4*5)*5</t>
  </si>
  <si>
    <t>=(5+4+5)/3</t>
  </si>
  <si>
    <t>Precio Unitario</t>
  </si>
  <si>
    <t>Lapicero</t>
  </si>
  <si>
    <t>Carpetas</t>
  </si>
  <si>
    <t>Borrador</t>
  </si>
  <si>
    <t>Marcador</t>
  </si>
  <si>
    <t>Completar la columna precio Total</t>
  </si>
  <si>
    <t>Artículo</t>
  </si>
  <si>
    <t>Descripción</t>
  </si>
  <si>
    <t>Cantidad vendida</t>
  </si>
  <si>
    <t>Sub total</t>
  </si>
  <si>
    <t>IGV</t>
  </si>
  <si>
    <t>1.- Calcular el SUBTOTAL multiplicando la cantidad vendida por el precio unitario
2.- Calcular el IGV multiplicando el subtotal por 18%
3.- Calcular el Total sumando el subtotal + el IGV</t>
  </si>
  <si>
    <t>Lapiz</t>
  </si>
  <si>
    <t>Goma</t>
  </si>
  <si>
    <t>borrador</t>
  </si>
  <si>
    <t>Plumon</t>
  </si>
  <si>
    <t>Cuaderno</t>
  </si>
  <si>
    <t>Ejercicio con la función Contar.si</t>
  </si>
  <si>
    <t>Mes</t>
  </si>
  <si>
    <t>Año</t>
  </si>
  <si>
    <t>Color</t>
  </si>
  <si>
    <t>Mayo</t>
  </si>
  <si>
    <t>Junio</t>
  </si>
  <si>
    <t>Rojo</t>
  </si>
  <si>
    <t>Amarillo</t>
  </si>
  <si>
    <t>Verde</t>
  </si>
  <si>
    <t>Naranja</t>
  </si>
  <si>
    <r>
      <rPr>
        <b/>
        <sz val="11"/>
        <color theme="1"/>
        <rFont val="Calibri"/>
        <family val="2"/>
        <scheme val="minor"/>
      </rPr>
      <t>Responda las siguientes preguntas utilizando la función "CONTAR.SI"</t>
    </r>
    <r>
      <rPr>
        <sz val="11"/>
        <color theme="1"/>
        <rFont val="Calibri"/>
        <family val="2"/>
        <scheme val="minor"/>
      </rPr>
      <t xml:space="preserve">
</t>
    </r>
  </si>
  <si>
    <t xml:space="preserve">1.- Cuántas celdas contienen el mes de ENERO?
</t>
  </si>
  <si>
    <t xml:space="preserve">2.- Cuátas celdas son iguales a 2007
</t>
  </si>
  <si>
    <t xml:space="preserve">3.- Cuántas Celdas contienen edades mayores a 30 ?
</t>
  </si>
  <si>
    <t>4.- Cuántas celdas son distintas al color ROJO ?</t>
  </si>
  <si>
    <t>enero</t>
  </si>
  <si>
    <t>Ejercicio con las función Sumar.SI</t>
  </si>
  <si>
    <t>Ventas</t>
  </si>
  <si>
    <t>María</t>
  </si>
  <si>
    <t>Carla</t>
  </si>
  <si>
    <t>Marisol</t>
  </si>
  <si>
    <t>Responda las siguientes preguntas utilizando la función "CONTAR.SI"</t>
  </si>
  <si>
    <t xml:space="preserve">1.- Cuánto es la suma de las ventas del vendedor Juan?
</t>
  </si>
  <si>
    <t xml:space="preserve">2.- Cuánto es la suma de las ventas del año 2007
</t>
  </si>
  <si>
    <t xml:space="preserve">3.- Cuánto es la suma de las ventas del mes de Enero?
</t>
  </si>
  <si>
    <t>4.- Cuánto es la suma de las ventas  de los meses diferentes a Enero ?</t>
  </si>
  <si>
    <t>El Criterio a poner "&lt;&gt;Enero"</t>
  </si>
  <si>
    <t>Ejercicio 1:</t>
  </si>
  <si>
    <t>NOMBRE</t>
  </si>
  <si>
    <t>APELLIDO</t>
  </si>
  <si>
    <t>DIEGO</t>
  </si>
  <si>
    <t>Busca el sueldo de Juan</t>
  </si>
  <si>
    <t>SUELDO</t>
  </si>
  <si>
    <t>JUAN</t>
  </si>
  <si>
    <t>Busca la comuna en que vive Diego</t>
  </si>
  <si>
    <t>COMUNA</t>
  </si>
  <si>
    <t>PEDRO</t>
  </si>
  <si>
    <t>BRAVO</t>
  </si>
  <si>
    <t>NORTE</t>
  </si>
  <si>
    <t>ASTENGO</t>
  </si>
  <si>
    <t>CUMANDAY</t>
  </si>
  <si>
    <t>ARAYA</t>
  </si>
  <si>
    <t>ATARDECERES</t>
  </si>
  <si>
    <t>Ejercicio 2:</t>
  </si>
  <si>
    <t>Usa la función más apropiada para buscar los datos que se detallan a continuación:</t>
  </si>
  <si>
    <t>RUT</t>
  </si>
  <si>
    <t>1011-2</t>
  </si>
  <si>
    <t>CARGO</t>
  </si>
  <si>
    <t>1234-5</t>
  </si>
  <si>
    <t>6789-1</t>
  </si>
  <si>
    <t>9834-6</t>
  </si>
  <si>
    <t>5694-8</t>
  </si>
  <si>
    <t>PEREIRA</t>
  </si>
  <si>
    <t>CAUDILLO</t>
  </si>
  <si>
    <t>HURTADO</t>
  </si>
  <si>
    <t>FABRE</t>
  </si>
  <si>
    <t>LATORRE</t>
  </si>
  <si>
    <t>NANCY</t>
  </si>
  <si>
    <t>JOSE LUIS</t>
  </si>
  <si>
    <t>YVONNE</t>
  </si>
  <si>
    <t>JULIAN</t>
  </si>
  <si>
    <t>JEANNINE</t>
  </si>
  <si>
    <t>ASISTENTE</t>
  </si>
  <si>
    <t>AUXILIAR</t>
  </si>
  <si>
    <t>ALMACENISTA</t>
  </si>
  <si>
    <t>SECRETARIO</t>
  </si>
  <si>
    <t>Ejercicio 3:</t>
  </si>
  <si>
    <r>
      <t xml:space="preserve">Al digitar el código del empleado en la celda </t>
    </r>
    <r>
      <rPr>
        <b/>
        <sz val="11"/>
        <color theme="1"/>
        <rFont val="Calibri"/>
        <family val="2"/>
        <scheme val="minor"/>
      </rPr>
      <t>C55</t>
    </r>
    <r>
      <rPr>
        <sz val="11"/>
        <color theme="1"/>
        <rFont val="Calibri"/>
        <family val="2"/>
        <scheme val="minor"/>
      </rPr>
      <t>, deberá mostrarse su nombre, dirección, sueldo y año de ingresos.</t>
    </r>
  </si>
  <si>
    <r>
      <rPr>
        <b/>
        <sz val="11"/>
        <color theme="0"/>
        <rFont val="Calibri"/>
        <family val="2"/>
        <scheme val="minor"/>
      </rPr>
      <t>INVESTIGACIÓN:</t>
    </r>
    <r>
      <rPr>
        <sz val="11"/>
        <color theme="0"/>
        <rFont val="Calibri"/>
        <family val="2"/>
        <scheme val="minor"/>
      </rPr>
      <t xml:space="preserve"> Prueba qué sucede al digitar un código que no existe. Luego consulta cómo darle solución al error que encontrarás y ponlo en práctica en todas las búsquedas de información que hagas con BUSCARV y BUSCARH.</t>
    </r>
  </si>
  <si>
    <t>Dirección</t>
  </si>
  <si>
    <t>Año de Ingreso</t>
  </si>
  <si>
    <t>A-118</t>
  </si>
  <si>
    <t>Teléfono</t>
  </si>
  <si>
    <t>Fecha de Ingreso</t>
  </si>
  <si>
    <t>A-100</t>
  </si>
  <si>
    <t>Carine Schmitt</t>
  </si>
  <si>
    <t>Alameda 234</t>
  </si>
  <si>
    <t>A-101</t>
  </si>
  <si>
    <t>Maria Larsson</t>
  </si>
  <si>
    <t>Brasil 34</t>
  </si>
  <si>
    <t>A-102</t>
  </si>
  <si>
    <t>Diego Roel</t>
  </si>
  <si>
    <t>Matucana 2390</t>
  </si>
  <si>
    <t>A-103</t>
  </si>
  <si>
    <t>Martín Sommer</t>
  </si>
  <si>
    <t>Bolma 235</t>
  </si>
  <si>
    <t>A-104</t>
  </si>
  <si>
    <t>José Pedro Freyre</t>
  </si>
  <si>
    <t>Providencia 1030</t>
  </si>
  <si>
    <t>A-105</t>
  </si>
  <si>
    <t>Pedro Afonso</t>
  </si>
  <si>
    <t>San Pablo 1674</t>
  </si>
  <si>
    <t>A-106</t>
  </si>
  <si>
    <t>Patricio Simpson</t>
  </si>
  <si>
    <t>Las Rejas 2341</t>
  </si>
  <si>
    <t>A-107</t>
  </si>
  <si>
    <t>Victoria Ashworth</t>
  </si>
  <si>
    <t>Balmaceda 23 E</t>
  </si>
  <si>
    <t>A-108</t>
  </si>
  <si>
    <t>Eduardo Saavedra</t>
  </si>
  <si>
    <t>Marte 3451</t>
  </si>
  <si>
    <t>A-109</t>
  </si>
  <si>
    <t>Christina Berglund</t>
  </si>
  <si>
    <t>Lizt 6677</t>
  </si>
  <si>
    <t>A-110</t>
  </si>
  <si>
    <t>Sven Ottlieb</t>
  </si>
  <si>
    <t>Plaza Castilla 1234</t>
  </si>
  <si>
    <t>A-111</t>
  </si>
  <si>
    <t>Elizabeth Lincoln</t>
  </si>
  <si>
    <t>Sn. Javier 4566</t>
  </si>
  <si>
    <t>A-112</t>
  </si>
  <si>
    <t>Roland Mendel</t>
  </si>
  <si>
    <t>Moby Dick 345</t>
  </si>
  <si>
    <t>A-113</t>
  </si>
  <si>
    <t>Ann Devon</t>
  </si>
  <si>
    <t>Sn Javier 477</t>
  </si>
  <si>
    <t>A-114</t>
  </si>
  <si>
    <t>André Fonseca</t>
  </si>
  <si>
    <t>J.S. El Cano 4560</t>
  </si>
  <si>
    <t>A-115</t>
  </si>
  <si>
    <t>Janine Labrune</t>
  </si>
  <si>
    <t>Galera 14</t>
  </si>
  <si>
    <t>A-116</t>
  </si>
  <si>
    <t>Maria Anders</t>
  </si>
  <si>
    <t>Obere Str. 57</t>
  </si>
  <si>
    <t>A-117</t>
  </si>
  <si>
    <t>Frédérique Citeaux</t>
  </si>
  <si>
    <t>San Mateo  2315</t>
  </si>
  <si>
    <t>Thomas Hardy</t>
  </si>
  <si>
    <t>Mataderos  2312</t>
  </si>
  <si>
    <t>A-119</t>
  </si>
  <si>
    <t>Martine Rancé</t>
  </si>
  <si>
    <t>120 Hanover Sq.</t>
  </si>
  <si>
    <t>A-120</t>
  </si>
  <si>
    <t>Ana Trujillo</t>
  </si>
  <si>
    <t>Berguvsvägen  8</t>
  </si>
  <si>
    <t>Ejercicio 4:</t>
  </si>
  <si>
    <r>
      <t xml:space="preserve">Al digitar el código del producto en el cuadro </t>
    </r>
    <r>
      <rPr>
        <b/>
        <sz val="11"/>
        <color theme="1"/>
        <rFont val="Calibri"/>
        <family val="2"/>
        <scheme val="minor"/>
      </rPr>
      <t>CONSULTA DE PRODUCTOS</t>
    </r>
    <r>
      <rPr>
        <sz val="11"/>
        <color theme="1"/>
        <rFont val="Calibri"/>
        <family val="2"/>
        <scheme val="minor"/>
      </rPr>
      <t xml:space="preserve">, deben aparecer los datos respectivos. Ten en cuenta que en la celda </t>
    </r>
    <r>
      <rPr>
        <b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 debe mostrarse el producto de las celdas </t>
    </r>
    <r>
      <rPr>
        <b/>
        <sz val="11"/>
        <color theme="1"/>
        <rFont val="Calibri"/>
        <family val="2"/>
        <scheme val="minor"/>
      </rPr>
      <t>CANTIDAD</t>
    </r>
    <r>
      <rPr>
        <sz val="11"/>
        <color theme="1"/>
        <rFont val="Calibri"/>
        <family val="2"/>
        <scheme val="minor"/>
      </rPr>
      <t xml:space="preserve"> y </t>
    </r>
    <r>
      <rPr>
        <b/>
        <sz val="11"/>
        <color theme="1"/>
        <rFont val="Calibri"/>
        <family val="2"/>
        <scheme val="minor"/>
      </rPr>
      <t>PRECIO</t>
    </r>
    <r>
      <rPr>
        <sz val="11"/>
        <color theme="1"/>
        <rFont val="Calibri"/>
        <family val="2"/>
        <scheme val="minor"/>
      </rPr>
      <t xml:space="preserve"> y en la celda </t>
    </r>
    <r>
      <rPr>
        <b/>
        <sz val="11"/>
        <color theme="1"/>
        <rFont val="Calibri"/>
        <family val="2"/>
        <scheme val="minor"/>
      </rPr>
      <t xml:space="preserve">IVA-19% </t>
    </r>
    <r>
      <rPr>
        <sz val="11"/>
        <color theme="1"/>
        <rFont val="Calibri"/>
        <family val="2"/>
        <scheme val="minor"/>
      </rPr>
      <t xml:space="preserve">debes calcular el iva sobre la celda </t>
    </r>
    <r>
      <rPr>
        <b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. El </t>
    </r>
    <r>
      <rPr>
        <b/>
        <sz val="11"/>
        <color theme="1"/>
        <rFont val="Calibri"/>
        <family val="2"/>
        <scheme val="minor"/>
      </rPr>
      <t>NETO</t>
    </r>
    <r>
      <rPr>
        <sz val="11"/>
        <color theme="1"/>
        <rFont val="Calibri"/>
        <family val="2"/>
        <scheme val="minor"/>
      </rPr>
      <t xml:space="preserve"> será la sumatoria de las celdas </t>
    </r>
    <r>
      <rPr>
        <b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 e </t>
    </r>
    <r>
      <rPr>
        <b/>
        <sz val="11"/>
        <color theme="1"/>
        <rFont val="Calibri"/>
        <family val="2"/>
        <scheme val="minor"/>
      </rPr>
      <t>IVA</t>
    </r>
    <r>
      <rPr>
        <sz val="11"/>
        <color theme="1"/>
        <rFont val="Calibri"/>
        <family val="2"/>
        <scheme val="minor"/>
      </rPr>
      <t>.</t>
    </r>
  </si>
  <si>
    <t>CONSULTA DE PRODUCTOS</t>
  </si>
  <si>
    <t>P03</t>
  </si>
  <si>
    <t>PRODUCTO</t>
  </si>
  <si>
    <t>TIENDA</t>
  </si>
  <si>
    <t>MARCA</t>
  </si>
  <si>
    <t>CANTIDAD</t>
  </si>
  <si>
    <t>PRECIO</t>
  </si>
  <si>
    <t>IVA - 19%</t>
  </si>
  <si>
    <t>NETO</t>
  </si>
  <si>
    <t>TIENDA DE ACCESORIOS DE PC</t>
  </si>
  <si>
    <t>Codigo</t>
  </si>
  <si>
    <t>P01</t>
  </si>
  <si>
    <t>P02</t>
  </si>
  <si>
    <t>P04</t>
  </si>
  <si>
    <t>P05</t>
  </si>
  <si>
    <t>Computadora</t>
  </si>
  <si>
    <t>Impresora</t>
  </si>
  <si>
    <t>Lectora</t>
  </si>
  <si>
    <t>Escanner</t>
  </si>
  <si>
    <t>Plotter</t>
  </si>
  <si>
    <t>Marca</t>
  </si>
  <si>
    <t>IMB</t>
  </si>
  <si>
    <t>SAMSUNG</t>
  </si>
  <si>
    <t>SONY</t>
  </si>
  <si>
    <t>DELL</t>
  </si>
  <si>
    <t>TOSHIBA</t>
  </si>
  <si>
    <t>Cosapi</t>
  </si>
  <si>
    <t>Leafar</t>
  </si>
  <si>
    <t>Compuplaza</t>
  </si>
  <si>
    <t>Malvinas</t>
  </si>
  <si>
    <t>Infordata</t>
  </si>
  <si>
    <t>Precio</t>
  </si>
  <si>
    <t>Volviendo a repasar la función BUSCARV y BUSCARH</t>
  </si>
  <si>
    <t>Permitir ingresar solo números enteros mínimo 1 máximo 20</t>
  </si>
  <si>
    <t xml:space="preserve">Crea una lista de validación </t>
  </si>
  <si>
    <t>Permitir ingresar números decimales mínimo 0.5 máximo 20.5</t>
  </si>
  <si>
    <t>Permitir ingresar Fecha inicial 01/01/2023  fecha final 01/01/2024</t>
  </si>
  <si>
    <t>Permitir ingresar longitud de texto. Mínimo 10 y máximo 20</t>
  </si>
  <si>
    <t>Ejercicios para gráficos</t>
  </si>
  <si>
    <t>Crear los gráficos que tenemos a la derecha de la siguiente tabla</t>
  </si>
  <si>
    <t>En pestaña diseño Aplicar el Estilo 10 al gráfico</t>
  </si>
  <si>
    <t>Producto 1</t>
  </si>
  <si>
    <t>Producto 2</t>
  </si>
  <si>
    <t>Total Ventas</t>
  </si>
  <si>
    <t>Abril</t>
  </si>
  <si>
    <t>Julio</t>
  </si>
  <si>
    <t>Agosto</t>
  </si>
  <si>
    <t>Setiembre</t>
  </si>
  <si>
    <t>Octubre</t>
  </si>
  <si>
    <t>Noviembre</t>
  </si>
  <si>
    <t>Diciembre</t>
  </si>
  <si>
    <t>Gráfico Circular solo del año 2021</t>
  </si>
  <si>
    <t>Crear los siguientes gráficos de la derecha en 3D</t>
  </si>
  <si>
    <t>Gráfico de la columna mes y la columna total ventas</t>
  </si>
  <si>
    <t>Estilo 6 , gráfico de líneas</t>
  </si>
  <si>
    <t>Gráfico de líneas estilo 12</t>
  </si>
  <si>
    <t>El criterio a poner "&gt;30"</t>
  </si>
  <si>
    <t>El criterio a poner "&lt;&gt;Rojo"</t>
  </si>
  <si>
    <t>Extrae los 4 primeros caracteres (Función izquierda) de la celda B51</t>
  </si>
  <si>
    <t>Ejercicios para Tablas Dinámicas</t>
  </si>
  <si>
    <t>Ejercicio número 1</t>
  </si>
  <si>
    <t>Crear a la izquierda las siguientas tablas dinámicas que tenemos como ejemplo a la derecha</t>
  </si>
  <si>
    <t>Ejercicio número 2</t>
  </si>
  <si>
    <t>22/0+B8:B393/2017</t>
  </si>
  <si>
    <t>https://www.youtube.com/watch?v=cHC9p6_dVXg&amp;t=217s</t>
  </si>
  <si>
    <t>https://youtu.be/p_D-2REP5BI?si=t0mfKJlS7z7sEKpe&amp;t=84</t>
  </si>
  <si>
    <t>Ejercicio número 3</t>
  </si>
  <si>
    <t>Ejercicio número 4</t>
  </si>
  <si>
    <t>Ejercicio número 5</t>
  </si>
  <si>
    <t>Ejercicio número 6</t>
  </si>
  <si>
    <t>Ejercicio número 7</t>
  </si>
  <si>
    <t>8. Agrega Máximos y mínimos por tienda (En caso te dificulte puedes consultar el siguiente video)</t>
  </si>
  <si>
    <t>Ejercicios para Filtros Avanzados</t>
  </si>
  <si>
    <t>9. Mostrar en porcentajes la diferencia con el año anterior</t>
  </si>
  <si>
    <t>Ejercicio - Crea las siguientes Macros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</si>
</sst>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1" formatCode="_-* #,##0_-;\-* #,##0_-;_-* &quot;-&quot;_-;_-@_-"/>
    <numFmt numFmtId="164" formatCode="_-&quot;S/&quot;\ * #,##0_-;\-&quot;S/&quot;\ * #,##0_-;_-&quot;S/&quot;\ * &quot;-&quot;_-;_-@_-"/>
    <numFmt numFmtId="165" formatCode="0.0"/>
    <numFmt numFmtId="166" formatCode="&quot;S/&quot;\ #,##0.00"/>
    <numFmt numFmtId="167" formatCode="_-[$S/.-280A]* #,##0.00_-;\-[$S/.-280A]* #,##0.00_-;_-[$S/.-280A]* &quot;-&quot;??_-;_-@_-"/>
    <numFmt numFmtId="168" formatCode="_-&quot;S/.&quot;* #,##0.00_-;\-&quot;S/.&quot;* #,##0.00_-;_-&quot;S/.&quot;* &quot;-&quot;??_-;_-@_-"/>
    <numFmt numFmtId="169" formatCode="_-[$$-540A]* #,##0.00_ ;_-[$$-540A]* \-#,##0.00\ ;_-[$$-540A]* &quot;-&quot;??_ ;_-@_ "/>
    <numFmt numFmtId="170" formatCode="00"/>
    <numFmt numFmtId="171" formatCode="00.0"/>
    <numFmt numFmtId="172" formatCode="yyyy\-mm\-dd;@"/>
    <numFmt numFmtId="173" formatCode="0.0%"/>
    <numFmt numFmtId="174" formatCode="&quot;$&quot;\ #,##0"/>
    <numFmt numFmtId="175" formatCode="_(* #,##0.00_);_(* \(#,##0.00\);_(* &quot;-&quot;??_);_(@_)"/>
    <numFmt numFmtId="176" formatCode="&quot;$&quot;* #,##0;\-&quot;$&quot;* \ #,##0"/>
    <numFmt numFmtId="177" formatCode="d/mmm/yy"/>
    <numFmt numFmtId="178" formatCode="[$$-1409]#,##0;\-[$$-1409]#,##0"/>
  </numFmts>
  <fonts count="6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rgb="FF00B050"/>
      <name val="Calibri"/>
      <family val="2"/>
      <scheme val="minor"/>
    </font>
    <font>
      <b/>
      <i/>
      <sz val="11"/>
      <color theme="4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095E59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20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b/>
      <sz val="10"/>
      <color indexed="10"/>
      <name val="Arial"/>
      <family val="2"/>
    </font>
    <font>
      <sz val="10"/>
      <color indexed="8"/>
      <name val="MS Sans Serif"/>
      <family val="2"/>
    </font>
    <font>
      <b/>
      <u/>
      <sz val="18"/>
      <color indexed="41"/>
      <name val="Arial Black"/>
      <family val="2"/>
    </font>
    <font>
      <b/>
      <sz val="11"/>
      <color indexed="9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8"/>
      <color indexed="17"/>
      <name val="Arial Black"/>
      <family val="2"/>
    </font>
    <font>
      <b/>
      <sz val="11"/>
      <color indexed="8"/>
      <name val="Calibri"/>
      <family val="2"/>
      <scheme val="minor"/>
    </font>
    <font>
      <sz val="9"/>
      <name val="Arial"/>
      <family val="2"/>
    </font>
    <font>
      <b/>
      <i/>
      <sz val="2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3B5E9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rgb="FFF7F2F8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darkGray">
        <fgColor indexed="9"/>
        <bgColor indexed="13"/>
      </patternFill>
    </fill>
    <fill>
      <patternFill patternType="solid">
        <fgColor indexed="4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5BBAB6"/>
        <bgColor indexed="24"/>
      </patternFill>
    </fill>
    <fill>
      <patternFill patternType="solid">
        <fgColor rgb="FF5BBAB6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9"/>
      </left>
      <right/>
      <top style="medium">
        <color indexed="9"/>
      </top>
      <bottom style="thin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 style="thin">
        <color indexed="64"/>
      </left>
      <right/>
      <top style="thin">
        <color theme="2" tint="-0.499984740745262"/>
      </top>
      <bottom/>
      <diagonal/>
    </border>
    <border>
      <left style="thin">
        <color indexed="64"/>
      </left>
      <right style="thin">
        <color theme="2" tint="-0.499984740745262"/>
      </right>
      <top style="thin">
        <color indexed="64"/>
      </top>
      <bottom/>
      <diagonal/>
    </border>
    <border>
      <left style="thin">
        <color theme="2" tint="-0.499984740745262"/>
      </left>
      <right/>
      <top style="thin">
        <color indexed="64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indexed="64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4" tint="-0.249977111117893"/>
      </right>
      <top/>
      <bottom style="double">
        <color indexed="64"/>
      </bottom>
      <diagonal/>
    </border>
    <border>
      <left/>
      <right style="thin">
        <color theme="4" tint="-0.249977111117893"/>
      </right>
      <top/>
      <bottom/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/>
      <right/>
      <top style="medium">
        <color theme="4" tint="-0.249977111117893"/>
      </top>
      <bottom/>
      <diagonal/>
    </border>
    <border>
      <left/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/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/>
      <bottom style="double">
        <color indexed="64"/>
      </bottom>
      <diagonal/>
    </border>
    <border>
      <left/>
      <right style="medium">
        <color theme="4" tint="-0.249977111117893"/>
      </right>
      <top/>
      <bottom style="double">
        <color indexed="64"/>
      </bottom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2">
    <xf numFmtId="0" fontId="0" fillId="0" borderId="0"/>
    <xf numFmtId="1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7" fillId="0" borderId="0"/>
    <xf numFmtId="0" fontId="50" fillId="0" borderId="0" applyNumberFormat="0" applyFill="0" applyBorder="0" applyAlignment="0" applyProtection="0"/>
    <xf numFmtId="0" fontId="25" fillId="0" borderId="0"/>
    <xf numFmtId="0" fontId="27" fillId="0" borderId="0"/>
    <xf numFmtId="0" fontId="55" fillId="0" borderId="0"/>
    <xf numFmtId="175" fontId="27" fillId="0" borderId="0" applyFont="0" applyFill="0" applyBorder="0" applyAlignment="0" applyProtection="0"/>
    <xf numFmtId="0" fontId="67" fillId="0" borderId="0" applyNumberFormat="0" applyFill="0" applyBorder="0" applyAlignment="0" applyProtection="0"/>
  </cellStyleXfs>
  <cellXfs count="48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3"/>
    </xf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0" xfId="0" applyFont="1"/>
    <xf numFmtId="0" fontId="1" fillId="3" borderId="1" xfId="0" applyFont="1" applyFill="1" applyBorder="1"/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" borderId="0" xfId="0" applyFill="1"/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5" borderId="0" xfId="0" applyFill="1"/>
    <xf numFmtId="0" fontId="0" fillId="3" borderId="0" xfId="0" applyFill="1"/>
    <xf numFmtId="0" fontId="0" fillId="6" borderId="0" xfId="0" applyFill="1"/>
    <xf numFmtId="0" fontId="7" fillId="3" borderId="0" xfId="0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0" fillId="7" borderId="0" xfId="0" applyFill="1"/>
    <xf numFmtId="0" fontId="0" fillId="8" borderId="0" xfId="0" applyFill="1"/>
    <xf numFmtId="0" fontId="1" fillId="9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8" borderId="0" xfId="0" applyFont="1" applyFill="1"/>
    <xf numFmtId="0" fontId="12" fillId="7" borderId="0" xfId="0" applyFont="1" applyFill="1"/>
    <xf numFmtId="0" fontId="12" fillId="10" borderId="0" xfId="0" applyFont="1" applyFill="1"/>
    <xf numFmtId="0" fontId="0" fillId="6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/>
    </xf>
    <xf numFmtId="0" fontId="0" fillId="0" borderId="0" xfId="0" quotePrefix="1"/>
    <xf numFmtId="0" fontId="7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quotePrefix="1" applyFont="1"/>
    <xf numFmtId="0" fontId="18" fillId="0" borderId="0" xfId="0" applyFont="1"/>
    <xf numFmtId="0" fontId="19" fillId="0" borderId="0" xfId="0" quotePrefix="1" applyFont="1"/>
    <xf numFmtId="0" fontId="19" fillId="0" borderId="0" xfId="0" applyFont="1"/>
    <xf numFmtId="0" fontId="0" fillId="0" borderId="1" xfId="0" applyBorder="1" applyAlignment="1">
      <alignment horizontal="left"/>
    </xf>
    <xf numFmtId="0" fontId="1" fillId="11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11" borderId="0" xfId="0" applyFill="1"/>
    <xf numFmtId="0" fontId="7" fillId="0" borderId="0" xfId="0" quotePrefix="1" applyFont="1"/>
    <xf numFmtId="0" fontId="7" fillId="2" borderId="0" xfId="0" applyFont="1" applyFill="1"/>
    <xf numFmtId="0" fontId="0" fillId="2" borderId="0" xfId="0" applyFill="1"/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0" fillId="0" borderId="1" xfId="0" applyBorder="1" applyAlignment="1">
      <alignment horizontal="left" vertical="center"/>
    </xf>
    <xf numFmtId="0" fontId="7" fillId="11" borderId="0" xfId="0" applyFont="1" applyFill="1" applyAlignment="1">
      <alignment horizontal="left" indent="4"/>
    </xf>
    <xf numFmtId="0" fontId="1" fillId="11" borderId="0" xfId="0" applyFont="1" applyFill="1" applyAlignment="1">
      <alignment horizontal="left" indent="4"/>
    </xf>
    <xf numFmtId="0" fontId="18" fillId="0" borderId="0" xfId="0" quotePrefix="1" applyFont="1" applyAlignment="1">
      <alignment horizontal="left" indent="2"/>
    </xf>
    <xf numFmtId="0" fontId="18" fillId="0" borderId="0" xfId="0" applyFont="1" applyAlignment="1">
      <alignment horizontal="left" indent="2"/>
    </xf>
    <xf numFmtId="0" fontId="0" fillId="0" borderId="0" xfId="0" applyAlignment="1">
      <alignment horizontal="left" indent="5"/>
    </xf>
    <xf numFmtId="0" fontId="7" fillId="11" borderId="0" xfId="0" quotePrefix="1" applyFont="1" applyFill="1" applyAlignment="1">
      <alignment horizontal="left" indent="2"/>
    </xf>
    <xf numFmtId="0" fontId="7" fillId="15" borderId="0" xfId="0" quotePrefix="1" applyFont="1" applyFill="1" applyAlignment="1">
      <alignment horizontal="left" indent="2"/>
    </xf>
    <xf numFmtId="0" fontId="7" fillId="15" borderId="0" xfId="0" applyFont="1" applyFill="1" applyAlignment="1">
      <alignment horizontal="left" indent="2"/>
    </xf>
    <xf numFmtId="0" fontId="1" fillId="15" borderId="0" xfId="0" applyFont="1" applyFill="1" applyAlignment="1">
      <alignment horizontal="left" indent="5"/>
    </xf>
    <xf numFmtId="0" fontId="1" fillId="15" borderId="0" xfId="0" applyFont="1" applyFill="1"/>
    <xf numFmtId="0" fontId="18" fillId="0" borderId="1" xfId="0" quotePrefix="1" applyFont="1" applyBorder="1" applyAlignment="1">
      <alignment horizontal="left" indent="2"/>
    </xf>
    <xf numFmtId="0" fontId="18" fillId="0" borderId="1" xfId="0" applyFont="1" applyBorder="1"/>
    <xf numFmtId="0" fontId="11" fillId="11" borderId="0" xfId="0" applyFont="1" applyFill="1" applyAlignment="1">
      <alignment horizontal="left" indent="1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0" fillId="0" borderId="0" xfId="0" applyAlignment="1">
      <alignment horizontal="left" vertical="center"/>
    </xf>
    <xf numFmtId="0" fontId="0" fillId="5" borderId="1" xfId="0" applyFill="1" applyBorder="1" applyAlignment="1">
      <alignment horizontal="left"/>
    </xf>
    <xf numFmtId="0" fontId="1" fillId="5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9" fontId="0" fillId="5" borderId="1" xfId="0" applyNumberFormat="1" applyFill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left" vertical="center" indent="2"/>
    </xf>
    <xf numFmtId="9" fontId="0" fillId="5" borderId="1" xfId="0" applyNumberFormat="1" applyFill="1" applyBorder="1" applyAlignment="1">
      <alignment horizontal="left" vertical="center" indent="2"/>
    </xf>
    <xf numFmtId="0" fontId="0" fillId="0" borderId="1" xfId="0" applyBorder="1" applyAlignment="1">
      <alignment horizontal="left" indent="2"/>
    </xf>
    <xf numFmtId="0" fontId="6" fillId="2" borderId="1" xfId="0" applyFont="1" applyFill="1" applyBorder="1" applyAlignment="1">
      <alignment horizontal="left"/>
    </xf>
    <xf numFmtId="0" fontId="18" fillId="16" borderId="0" xfId="0" applyFont="1" applyFill="1" applyAlignment="1">
      <alignment vertical="center"/>
    </xf>
    <xf numFmtId="0" fontId="0" fillId="16" borderId="0" xfId="0" applyFill="1" applyAlignment="1">
      <alignment vertical="center"/>
    </xf>
    <xf numFmtId="0" fontId="18" fillId="17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24" fillId="11" borderId="2" xfId="0" applyFont="1" applyFill="1" applyBorder="1" applyAlignment="1">
      <alignment vertical="center"/>
    </xf>
    <xf numFmtId="0" fontId="20" fillId="0" borderId="6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1" fillId="11" borderId="5" xfId="0" applyFont="1" applyFill="1" applyBorder="1" applyAlignment="1">
      <alignment horizontal="center" vertical="center"/>
    </xf>
    <xf numFmtId="14" fontId="20" fillId="0" borderId="6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0" fontId="20" fillId="18" borderId="0" xfId="0" applyFont="1" applyFill="1" applyAlignment="1">
      <alignment vertical="center"/>
    </xf>
    <xf numFmtId="0" fontId="0" fillId="18" borderId="0" xfId="0" applyFill="1"/>
    <xf numFmtId="0" fontId="1" fillId="11" borderId="2" xfId="0" applyFont="1" applyFill="1" applyBorder="1" applyAlignment="1">
      <alignment horizontal="left"/>
    </xf>
    <xf numFmtId="0" fontId="21" fillId="8" borderId="1" xfId="0" applyFont="1" applyFill="1" applyBorder="1" applyAlignment="1">
      <alignment vertical="center"/>
    </xf>
    <xf numFmtId="0" fontId="14" fillId="19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165" fontId="13" fillId="0" borderId="1" xfId="0" applyNumberFormat="1" applyFont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13" fillId="7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/>
    </xf>
    <xf numFmtId="0" fontId="7" fillId="17" borderId="0" xfId="0" applyFont="1" applyFill="1" applyAlignment="1">
      <alignment vertical="center"/>
    </xf>
    <xf numFmtId="0" fontId="11" fillId="0" borderId="0" xfId="0" applyFont="1"/>
    <xf numFmtId="0" fontId="0" fillId="0" borderId="0" xfId="0" applyAlignment="1">
      <alignment vertical="center"/>
    </xf>
    <xf numFmtId="0" fontId="13" fillId="7" borderId="1" xfId="0" applyFont="1" applyFill="1" applyBorder="1" applyAlignment="1">
      <alignment vertical="center"/>
    </xf>
    <xf numFmtId="167" fontId="0" fillId="0" borderId="1" xfId="0" applyNumberFormat="1" applyBorder="1"/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8" fillId="0" borderId="1" xfId="0" applyFont="1" applyBorder="1" applyAlignment="1">
      <alignment horizontal="left" vertical="center" shrinkToFit="1"/>
    </xf>
    <xf numFmtId="0" fontId="26" fillId="22" borderId="11" xfId="0" applyFont="1" applyFill="1" applyBorder="1" applyAlignment="1">
      <alignment horizontal="center" vertical="center"/>
    </xf>
    <xf numFmtId="0" fontId="26" fillId="22" borderId="12" xfId="0" applyFont="1" applyFill="1" applyBorder="1" applyAlignment="1">
      <alignment horizontal="center" vertical="center"/>
    </xf>
    <xf numFmtId="0" fontId="26" fillId="22" borderId="13" xfId="0" applyFont="1" applyFill="1" applyBorder="1" applyAlignment="1">
      <alignment horizontal="center" vertical="center"/>
    </xf>
    <xf numFmtId="170" fontId="27" fillId="0" borderId="14" xfId="0" applyNumberFormat="1" applyFont="1" applyBorder="1" applyAlignment="1">
      <alignment horizontal="center" vertical="center"/>
    </xf>
    <xf numFmtId="170" fontId="27" fillId="0" borderId="1" xfId="0" applyNumberFormat="1" applyFont="1" applyBorder="1" applyAlignment="1">
      <alignment horizontal="center" vertical="center"/>
    </xf>
    <xf numFmtId="171" fontId="27" fillId="0" borderId="15" xfId="0" applyNumberFormat="1" applyFont="1" applyBorder="1" applyAlignment="1">
      <alignment horizontal="center" vertical="center"/>
    </xf>
    <xf numFmtId="170" fontId="27" fillId="0" borderId="16" xfId="0" applyNumberFormat="1" applyFont="1" applyBorder="1" applyAlignment="1">
      <alignment horizontal="center" vertical="center"/>
    </xf>
    <xf numFmtId="170" fontId="27" fillId="0" borderId="17" xfId="0" applyNumberFormat="1" applyFont="1" applyBorder="1" applyAlignment="1">
      <alignment horizontal="center" vertical="center"/>
    </xf>
    <xf numFmtId="0" fontId="28" fillId="0" borderId="17" xfId="0" applyFont="1" applyBorder="1" applyAlignment="1">
      <alignment horizontal="left" vertical="center" shrinkToFit="1"/>
    </xf>
    <xf numFmtId="172" fontId="0" fillId="0" borderId="0" xfId="0" applyNumberFormat="1"/>
    <xf numFmtId="0" fontId="0" fillId="0" borderId="0" xfId="0" applyAlignment="1">
      <alignment wrapText="1"/>
    </xf>
    <xf numFmtId="14" fontId="0" fillId="0" borderId="0" xfId="0" applyNumberFormat="1" applyAlignment="1">
      <alignment horizontal="left"/>
    </xf>
    <xf numFmtId="0" fontId="1" fillId="7" borderId="1" xfId="0" applyFont="1" applyFill="1" applyBorder="1" applyAlignment="1">
      <alignment horizontal="left"/>
    </xf>
    <xf numFmtId="0" fontId="31" fillId="0" borderId="0" xfId="0" applyFont="1"/>
    <xf numFmtId="0" fontId="31" fillId="0" borderId="0" xfId="0" applyFont="1" applyAlignment="1">
      <alignment horizontal="left" indent="3"/>
    </xf>
    <xf numFmtId="166" fontId="0" fillId="0" borderId="1" xfId="0" applyNumberFormat="1" applyBorder="1"/>
    <xf numFmtId="0" fontId="1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wrapText="1"/>
    </xf>
    <xf numFmtId="0" fontId="0" fillId="12" borderId="0" xfId="0" applyFill="1"/>
    <xf numFmtId="0" fontId="32" fillId="24" borderId="0" xfId="0" applyFont="1" applyFill="1" applyAlignment="1">
      <alignment horizontal="left" vertical="center"/>
    </xf>
    <xf numFmtId="0" fontId="32" fillId="24" borderId="0" xfId="0" applyFont="1" applyFill="1" applyAlignment="1">
      <alignment horizontal="center" vertical="center"/>
    </xf>
    <xf numFmtId="0" fontId="0" fillId="0" borderId="19" xfId="0" applyBorder="1"/>
    <xf numFmtId="0" fontId="0" fillId="0" borderId="19" xfId="0" applyBorder="1" applyAlignment="1">
      <alignment horizontal="center" vertical="center"/>
    </xf>
    <xf numFmtId="0" fontId="32" fillId="24" borderId="0" xfId="0" applyFont="1" applyFill="1"/>
    <xf numFmtId="0" fontId="21" fillId="11" borderId="5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8" fillId="0" borderId="1" xfId="0" quotePrefix="1" applyFont="1" applyBorder="1" applyAlignment="1">
      <alignment horizontal="center" vertical="center"/>
    </xf>
    <xf numFmtId="0" fontId="32" fillId="0" borderId="0" xfId="0" applyFont="1" applyAlignment="1">
      <alignment horizontal="left" indent="1"/>
    </xf>
    <xf numFmtId="0" fontId="33" fillId="11" borderId="1" xfId="0" applyFont="1" applyFill="1" applyBorder="1" applyAlignment="1">
      <alignment horizontal="left"/>
    </xf>
    <xf numFmtId="0" fontId="34" fillId="19" borderId="1" xfId="0" applyFont="1" applyFill="1" applyBorder="1" applyAlignment="1">
      <alignment horizontal="left" vertical="center"/>
    </xf>
    <xf numFmtId="0" fontId="35" fillId="11" borderId="1" xfId="0" applyFont="1" applyFill="1" applyBorder="1" applyAlignment="1">
      <alignment horizontal="left" vertical="center"/>
    </xf>
    <xf numFmtId="0" fontId="35" fillId="25" borderId="1" xfId="0" applyFont="1" applyFill="1" applyBorder="1" applyAlignment="1">
      <alignment horizontal="left" vertical="center"/>
    </xf>
    <xf numFmtId="0" fontId="35" fillId="26" borderId="1" xfId="0" applyFont="1" applyFill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horizontal="left"/>
    </xf>
    <xf numFmtId="165" fontId="36" fillId="0" borderId="1" xfId="0" applyNumberFormat="1" applyFont="1" applyBorder="1" applyAlignment="1">
      <alignment horizontal="left"/>
    </xf>
    <xf numFmtId="1" fontId="36" fillId="0" borderId="1" xfId="0" applyNumberFormat="1" applyFont="1" applyBorder="1" applyAlignment="1">
      <alignment horizontal="left"/>
    </xf>
    <xf numFmtId="0" fontId="36" fillId="25" borderId="1" xfId="0" applyFont="1" applyFill="1" applyBorder="1" applyAlignment="1">
      <alignment horizontal="left"/>
    </xf>
    <xf numFmtId="0" fontId="36" fillId="26" borderId="1" xfId="0" applyFont="1" applyFill="1" applyBorder="1" applyAlignment="1">
      <alignment horizontal="left"/>
    </xf>
    <xf numFmtId="0" fontId="36" fillId="3" borderId="5" xfId="0" applyFont="1" applyFill="1" applyBorder="1" applyAlignment="1">
      <alignment horizontal="left" vertical="center"/>
    </xf>
    <xf numFmtId="0" fontId="0" fillId="0" borderId="0" xfId="0" quotePrefix="1" applyAlignment="1">
      <alignment horizontal="left" vertical="center" indent="4"/>
    </xf>
    <xf numFmtId="0" fontId="0" fillId="0" borderId="0" xfId="0" applyAlignment="1">
      <alignment horizontal="left" indent="4"/>
    </xf>
    <xf numFmtId="0" fontId="0" fillId="0" borderId="0" xfId="0" quotePrefix="1" applyAlignment="1">
      <alignment horizontal="left" indent="4"/>
    </xf>
    <xf numFmtId="165" fontId="0" fillId="3" borderId="1" xfId="0" applyNumberFormat="1" applyFill="1" applyBorder="1" applyAlignment="1">
      <alignment horizontal="center" vertical="center"/>
    </xf>
    <xf numFmtId="0" fontId="1" fillId="24" borderId="0" xfId="0" applyFont="1" applyFill="1" applyAlignment="1">
      <alignment vertical="center"/>
    </xf>
    <xf numFmtId="0" fontId="0" fillId="24" borderId="0" xfId="0" applyFill="1"/>
    <xf numFmtId="0" fontId="20" fillId="0" borderId="0" xfId="0" applyFont="1" applyAlignment="1">
      <alignment horizontal="left" indent="3"/>
    </xf>
    <xf numFmtId="0" fontId="0" fillId="0" borderId="8" xfId="0" applyBorder="1" applyAlignment="1">
      <alignment horizontal="left" vertical="center" indent="3"/>
    </xf>
    <xf numFmtId="0" fontId="0" fillId="0" borderId="9" xfId="0" applyBorder="1" applyAlignment="1">
      <alignment horizontal="left" indent="3"/>
    </xf>
    <xf numFmtId="0" fontId="0" fillId="0" borderId="10" xfId="0" applyBorder="1" applyAlignment="1">
      <alignment horizontal="left" indent="3"/>
    </xf>
    <xf numFmtId="0" fontId="0" fillId="0" borderId="8" xfId="0" applyBorder="1" applyAlignment="1">
      <alignment horizontal="left" indent="3"/>
    </xf>
    <xf numFmtId="0" fontId="13" fillId="2" borderId="1" xfId="0" applyFont="1" applyFill="1" applyBorder="1" applyAlignment="1">
      <alignment horizontal="left"/>
    </xf>
    <xf numFmtId="0" fontId="0" fillId="7" borderId="1" xfId="0" applyFill="1" applyBorder="1"/>
    <xf numFmtId="14" fontId="0" fillId="0" borderId="1" xfId="0" applyNumberFormat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38" fillId="0" borderId="0" xfId="0" applyFont="1"/>
    <xf numFmtId="49" fontId="0" fillId="0" borderId="1" xfId="0" applyNumberFormat="1" applyBorder="1"/>
    <xf numFmtId="0" fontId="1" fillId="11" borderId="4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4" borderId="1" xfId="0" applyFill="1" applyBorder="1"/>
    <xf numFmtId="0" fontId="1" fillId="11" borderId="2" xfId="0" applyFont="1" applyFill="1" applyBorder="1" applyAlignment="1">
      <alignment vertical="center"/>
    </xf>
    <xf numFmtId="0" fontId="1" fillId="11" borderId="4" xfId="0" applyFont="1" applyFill="1" applyBorder="1" applyAlignment="1">
      <alignment vertical="center"/>
    </xf>
    <xf numFmtId="0" fontId="39" fillId="0" borderId="1" xfId="0" applyFont="1" applyBorder="1" applyAlignment="1">
      <alignment horizontal="center" vertical="center"/>
    </xf>
    <xf numFmtId="166" fontId="39" fillId="3" borderId="1" xfId="0" quotePrefix="1" applyNumberFormat="1" applyFont="1" applyFill="1" applyBorder="1" applyAlignment="1">
      <alignment horizontal="center" vertical="center"/>
    </xf>
    <xf numFmtId="0" fontId="17" fillId="27" borderId="1" xfId="0" applyFont="1" applyFill="1" applyBorder="1" applyAlignment="1">
      <alignment horizontal="center" vertical="center"/>
    </xf>
    <xf numFmtId="0" fontId="11" fillId="0" borderId="0" xfId="0" applyFont="1" applyAlignment="1">
      <alignment wrapText="1"/>
    </xf>
    <xf numFmtId="0" fontId="1" fillId="13" borderId="1" xfId="0" applyFont="1" applyFill="1" applyBorder="1"/>
    <xf numFmtId="169" fontId="0" fillId="0" borderId="1" xfId="1" applyNumberFormat="1" applyFont="1" applyBorder="1"/>
    <xf numFmtId="0" fontId="1" fillId="20" borderId="7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29" fillId="23" borderId="20" xfId="0" applyFont="1" applyFill="1" applyBorder="1" applyAlignment="1">
      <alignment horizontal="center" vertical="center"/>
    </xf>
    <xf numFmtId="0" fontId="0" fillId="0" borderId="0" xfId="0" pivotButton="1"/>
    <xf numFmtId="166" fontId="0" fillId="0" borderId="0" xfId="0" applyNumberFormat="1"/>
    <xf numFmtId="166" fontId="0" fillId="0" borderId="18" xfId="0" applyNumberFormat="1" applyBorder="1" applyAlignment="1">
      <alignment horizontal="left" vertical="center"/>
    </xf>
    <xf numFmtId="0" fontId="0" fillId="0" borderId="0" xfId="0" applyAlignment="1">
      <alignment horizontal="left" indent="2"/>
    </xf>
    <xf numFmtId="14" fontId="30" fillId="28" borderId="22" xfId="0" applyNumberFormat="1" applyFont="1" applyFill="1" applyBorder="1" applyAlignment="1">
      <alignment horizontal="left" vertical="center"/>
    </xf>
    <xf numFmtId="0" fontId="30" fillId="28" borderId="22" xfId="0" applyFont="1" applyFill="1" applyBorder="1" applyAlignment="1">
      <alignment horizontal="left" vertical="center"/>
    </xf>
    <xf numFmtId="166" fontId="0" fillId="28" borderId="18" xfId="0" applyNumberFormat="1" applyFill="1" applyBorder="1" applyAlignment="1">
      <alignment horizontal="left" vertical="center"/>
    </xf>
    <xf numFmtId="14" fontId="30" fillId="0" borderId="22" xfId="0" applyNumberFormat="1" applyFont="1" applyBorder="1" applyAlignment="1">
      <alignment horizontal="left" vertical="center"/>
    </xf>
    <xf numFmtId="0" fontId="30" fillId="0" borderId="22" xfId="0" applyFont="1" applyBorder="1" applyAlignment="1">
      <alignment horizontal="left" vertical="center"/>
    </xf>
    <xf numFmtId="14" fontId="30" fillId="28" borderId="21" xfId="0" applyNumberFormat="1" applyFont="1" applyFill="1" applyBorder="1" applyAlignment="1">
      <alignment horizontal="left" vertical="center"/>
    </xf>
    <xf numFmtId="0" fontId="30" fillId="28" borderId="21" xfId="0" applyFont="1" applyFill="1" applyBorder="1" applyAlignment="1">
      <alignment horizontal="left" vertical="center"/>
    </xf>
    <xf numFmtId="166" fontId="0" fillId="28" borderId="3" xfId="0" applyNumberFormat="1" applyFill="1" applyBorder="1" applyAlignment="1">
      <alignment horizontal="left" vertical="center"/>
    </xf>
    <xf numFmtId="14" fontId="30" fillId="0" borderId="21" xfId="0" applyNumberFormat="1" applyFont="1" applyBorder="1" applyAlignment="1">
      <alignment horizontal="left" vertical="center"/>
    </xf>
    <xf numFmtId="0" fontId="30" fillId="0" borderId="21" xfId="0" applyFont="1" applyBorder="1" applyAlignment="1">
      <alignment horizontal="left" vertical="center"/>
    </xf>
    <xf numFmtId="166" fontId="0" fillId="0" borderId="3" xfId="0" applyNumberFormat="1" applyBorder="1" applyAlignment="1">
      <alignment horizontal="left" vertical="center"/>
    </xf>
    <xf numFmtId="0" fontId="30" fillId="28" borderId="23" xfId="0" applyFont="1" applyFill="1" applyBorder="1" applyAlignment="1">
      <alignment horizontal="left" vertical="center"/>
    </xf>
    <xf numFmtId="0" fontId="30" fillId="0" borderId="23" xfId="0" applyFont="1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166" fontId="0" fillId="0" borderId="24" xfId="0" applyNumberFormat="1" applyBorder="1" applyAlignment="1">
      <alignment horizontal="left" vertical="center"/>
    </xf>
    <xf numFmtId="0" fontId="0" fillId="28" borderId="21" xfId="0" applyFill="1" applyBorder="1" applyAlignment="1">
      <alignment horizontal="left" vertical="center"/>
    </xf>
    <xf numFmtId="0" fontId="30" fillId="0" borderId="25" xfId="0" applyFont="1" applyBorder="1" applyAlignment="1">
      <alignment horizontal="left" vertical="center"/>
    </xf>
    <xf numFmtId="166" fontId="0" fillId="0" borderId="26" xfId="0" applyNumberFormat="1" applyBorder="1" applyAlignment="1">
      <alignment horizontal="left" vertical="center"/>
    </xf>
    <xf numFmtId="0" fontId="30" fillId="28" borderId="25" xfId="0" applyFont="1" applyFill="1" applyBorder="1" applyAlignment="1">
      <alignment horizontal="left" vertical="center"/>
    </xf>
    <xf numFmtId="166" fontId="0" fillId="28" borderId="26" xfId="0" applyNumberFormat="1" applyFill="1" applyBorder="1" applyAlignment="1">
      <alignment horizontal="left" vertical="center"/>
    </xf>
    <xf numFmtId="166" fontId="0" fillId="28" borderId="27" xfId="0" applyNumberFormat="1" applyFill="1" applyBorder="1" applyAlignment="1">
      <alignment horizontal="left" vertical="center"/>
    </xf>
    <xf numFmtId="14" fontId="30" fillId="0" borderId="23" xfId="0" applyNumberFormat="1" applyFont="1" applyBorder="1" applyAlignment="1">
      <alignment horizontal="left" vertical="center"/>
    </xf>
    <xf numFmtId="14" fontId="30" fillId="28" borderId="2" xfId="0" applyNumberFormat="1" applyFont="1" applyFill="1" applyBorder="1" applyAlignment="1">
      <alignment horizontal="left" vertical="center"/>
    </xf>
    <xf numFmtId="0" fontId="30" fillId="28" borderId="28" xfId="0" applyFont="1" applyFill="1" applyBorder="1" applyAlignment="1">
      <alignment horizontal="left" vertical="center"/>
    </xf>
    <xf numFmtId="0" fontId="0" fillId="28" borderId="2" xfId="0" applyFill="1" applyBorder="1" applyAlignment="1">
      <alignment horizontal="left" vertical="center"/>
    </xf>
    <xf numFmtId="166" fontId="0" fillId="28" borderId="1" xfId="0" applyNumberFormat="1" applyFill="1" applyBorder="1" applyAlignment="1">
      <alignment horizontal="left" vertical="center"/>
    </xf>
    <xf numFmtId="0" fontId="29" fillId="23" borderId="29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2" fillId="0" borderId="0" xfId="0" applyFont="1"/>
    <xf numFmtId="172" fontId="32" fillId="0" borderId="0" xfId="0" applyNumberFormat="1" applyFont="1"/>
    <xf numFmtId="0" fontId="42" fillId="0" borderId="0" xfId="0" applyFont="1" applyAlignment="1">
      <alignment wrapText="1"/>
    </xf>
    <xf numFmtId="14" fontId="32" fillId="0" borderId="0" xfId="0" applyNumberFormat="1" applyFont="1" applyAlignment="1">
      <alignment horizontal="left" vertical="center"/>
    </xf>
    <xf numFmtId="0" fontId="32" fillId="0" borderId="0" xfId="0" applyFont="1" applyAlignment="1">
      <alignment vertical="center"/>
    </xf>
    <xf numFmtId="0" fontId="0" fillId="29" borderId="0" xfId="0" applyFill="1"/>
    <xf numFmtId="10" fontId="0" fillId="0" borderId="0" xfId="0" applyNumberFormat="1"/>
    <xf numFmtId="0" fontId="0" fillId="4" borderId="0" xfId="0" applyFill="1" applyAlignment="1">
      <alignment horizontal="left"/>
    </xf>
    <xf numFmtId="14" fontId="0" fillId="0" borderId="0" xfId="0" applyNumberFormat="1" applyAlignment="1">
      <alignment horizontal="left" indent="1"/>
    </xf>
    <xf numFmtId="166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6" fontId="0" fillId="0" borderId="0" xfId="2" applyNumberFormat="1" applyFont="1" applyAlignment="1">
      <alignment horizontal="left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44" fillId="30" borderId="0" xfId="0" applyFont="1" applyFill="1" applyAlignment="1">
      <alignment horizontal="left" vertical="center"/>
    </xf>
    <xf numFmtId="0" fontId="43" fillId="30" borderId="31" xfId="0" applyFont="1" applyFill="1" applyBorder="1" applyAlignment="1">
      <alignment horizontal="left" vertical="center"/>
    </xf>
    <xf numFmtId="0" fontId="0" fillId="0" borderId="31" xfId="0" applyBorder="1" applyAlignment="1">
      <alignment horizontal="left"/>
    </xf>
    <xf numFmtId="0" fontId="0" fillId="0" borderId="30" xfId="0" applyBorder="1" applyAlignment="1">
      <alignment horizontal="left"/>
    </xf>
    <xf numFmtId="14" fontId="0" fillId="0" borderId="0" xfId="0" applyNumberFormat="1" applyAlignment="1">
      <alignment horizontal="left" vertical="center"/>
    </xf>
    <xf numFmtId="0" fontId="45" fillId="12" borderId="0" xfId="0" applyFont="1" applyFill="1"/>
    <xf numFmtId="0" fontId="0" fillId="31" borderId="0" xfId="0" applyFill="1"/>
    <xf numFmtId="166" fontId="0" fillId="0" borderId="1" xfId="0" applyNumberFormat="1" applyBorder="1" applyAlignment="1">
      <alignment horizontal="center"/>
    </xf>
    <xf numFmtId="0" fontId="0" fillId="26" borderId="1" xfId="0" applyFill="1" applyBorder="1" applyAlignment="1">
      <alignment horizontal="center" vertical="center"/>
    </xf>
    <xf numFmtId="166" fontId="0" fillId="0" borderId="1" xfId="0" applyNumberFormat="1" applyBorder="1" applyAlignment="1">
      <alignment horizontal="left"/>
    </xf>
    <xf numFmtId="14" fontId="0" fillId="0" borderId="0" xfId="0" applyNumberFormat="1" applyAlignment="1">
      <alignment horizontal="center" vertical="center"/>
    </xf>
    <xf numFmtId="21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/>
    </xf>
    <xf numFmtId="2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45" fillId="0" borderId="0" xfId="0" applyFont="1"/>
    <xf numFmtId="0" fontId="7" fillId="10" borderId="2" xfId="0" applyFont="1" applyFill="1" applyBorder="1" applyAlignment="1">
      <alignment horizontal="left"/>
    </xf>
    <xf numFmtId="0" fontId="0" fillId="27" borderId="1" xfId="0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47" fillId="0" borderId="0" xfId="0" quotePrefix="1" applyFont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1" fillId="0" borderId="32" xfId="0" applyFont="1" applyBorder="1"/>
    <xf numFmtId="0" fontId="11" fillId="0" borderId="32" xfId="0" applyFont="1" applyBorder="1" applyAlignment="1">
      <alignment horizontal="center"/>
    </xf>
    <xf numFmtId="0" fontId="0" fillId="0" borderId="0" xfId="0" applyAlignment="1">
      <alignment horizontal="right"/>
    </xf>
    <xf numFmtId="0" fontId="21" fillId="0" borderId="0" xfId="0" quotePrefix="1" applyFont="1" applyAlignment="1">
      <alignment horizontal="center" vertical="center"/>
    </xf>
    <xf numFmtId="0" fontId="23" fillId="0" borderId="0" xfId="0" quotePrefix="1" applyFont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right"/>
    </xf>
    <xf numFmtId="0" fontId="6" fillId="0" borderId="0" xfId="0" applyFont="1" applyAlignment="1">
      <alignment horizontal="center"/>
    </xf>
    <xf numFmtId="0" fontId="48" fillId="0" borderId="0" xfId="0" quotePrefix="1" applyFont="1"/>
    <xf numFmtId="0" fontId="2" fillId="0" borderId="0" xfId="0" quotePrefix="1" applyFont="1"/>
    <xf numFmtId="0" fontId="1" fillId="8" borderId="1" xfId="0" applyFont="1" applyFill="1" applyBorder="1" applyAlignment="1">
      <alignment horizontal="left" vertical="center"/>
    </xf>
    <xf numFmtId="166" fontId="0" fillId="11" borderId="1" xfId="0" applyNumberFormat="1" applyFill="1" applyBorder="1" applyAlignment="1">
      <alignment horizontal="left"/>
    </xf>
    <xf numFmtId="0" fontId="1" fillId="7" borderId="1" xfId="0" applyFont="1" applyFill="1" applyBorder="1" applyAlignment="1">
      <alignment horizontal="left" vertical="center"/>
    </xf>
    <xf numFmtId="0" fontId="0" fillId="31" borderId="19" xfId="0" applyFill="1" applyBorder="1"/>
    <xf numFmtId="0" fontId="6" fillId="31" borderId="19" xfId="0" applyFont="1" applyFill="1" applyBorder="1"/>
    <xf numFmtId="0" fontId="6" fillId="31" borderId="19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vertical="center"/>
    </xf>
    <xf numFmtId="0" fontId="29" fillId="23" borderId="0" xfId="0" applyFont="1" applyFill="1" applyAlignment="1">
      <alignment horizontal="left" inden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23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6" fillId="31" borderId="19" xfId="0" applyFont="1" applyFill="1" applyBorder="1" applyAlignment="1">
      <alignment horizontal="left" indent="1"/>
    </xf>
    <xf numFmtId="0" fontId="1" fillId="32" borderId="1" xfId="0" applyFont="1" applyFill="1" applyBorder="1" applyAlignment="1">
      <alignment vertical="center"/>
    </xf>
    <xf numFmtId="0" fontId="1" fillId="32" borderId="1" xfId="0" applyFont="1" applyFill="1" applyBorder="1" applyAlignment="1">
      <alignment horizontal="center" vertical="center"/>
    </xf>
    <xf numFmtId="166" fontId="22" fillId="0" borderId="0" xfId="0" applyNumberFormat="1" applyFont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/>
    </xf>
    <xf numFmtId="0" fontId="37" fillId="12" borderId="37" xfId="0" applyFont="1" applyFill="1" applyBorder="1"/>
    <xf numFmtId="0" fontId="0" fillId="12" borderId="38" xfId="0" applyFill="1" applyBorder="1"/>
    <xf numFmtId="0" fontId="0" fillId="12" borderId="39" xfId="0" applyFill="1" applyBorder="1"/>
    <xf numFmtId="0" fontId="0" fillId="31" borderId="40" xfId="0" applyFill="1" applyBorder="1"/>
    <xf numFmtId="0" fontId="0" fillId="31" borderId="41" xfId="0" applyFill="1" applyBorder="1"/>
    <xf numFmtId="0" fontId="0" fillId="31" borderId="42" xfId="0" applyFill="1" applyBorder="1"/>
    <xf numFmtId="0" fontId="0" fillId="31" borderId="43" xfId="0" applyFill="1" applyBorder="1"/>
    <xf numFmtId="0" fontId="0" fillId="31" borderId="44" xfId="0" applyFill="1" applyBorder="1"/>
    <xf numFmtId="0" fontId="0" fillId="31" borderId="45" xfId="0" applyFill="1" applyBorder="1"/>
    <xf numFmtId="0" fontId="0" fillId="31" borderId="46" xfId="0" applyFill="1" applyBorder="1"/>
    <xf numFmtId="0" fontId="0" fillId="0" borderId="48" xfId="0" applyBorder="1"/>
    <xf numFmtId="0" fontId="0" fillId="0" borderId="47" xfId="0" applyBorder="1"/>
    <xf numFmtId="0" fontId="32" fillId="23" borderId="50" xfId="0" applyFont="1" applyFill="1" applyBorder="1" applyAlignment="1">
      <alignment horizontal="left" indent="1"/>
    </xf>
    <xf numFmtId="0" fontId="0" fillId="23" borderId="50" xfId="0" applyFill="1" applyBorder="1"/>
    <xf numFmtId="0" fontId="0" fillId="23" borderId="51" xfId="0" applyFill="1" applyBorder="1"/>
    <xf numFmtId="0" fontId="0" fillId="31" borderId="52" xfId="0" applyFill="1" applyBorder="1"/>
    <xf numFmtId="0" fontId="0" fillId="31" borderId="53" xfId="0" applyFill="1" applyBorder="1"/>
    <xf numFmtId="0" fontId="0" fillId="31" borderId="54" xfId="0" applyFill="1" applyBorder="1"/>
    <xf numFmtId="0" fontId="0" fillId="31" borderId="55" xfId="0" applyFill="1" applyBorder="1"/>
    <xf numFmtId="0" fontId="0" fillId="31" borderId="56" xfId="0" applyFill="1" applyBorder="1"/>
    <xf numFmtId="0" fontId="0" fillId="31" borderId="57" xfId="0" applyFill="1" applyBorder="1"/>
    <xf numFmtId="0" fontId="0" fillId="31" borderId="58" xfId="0" applyFill="1" applyBorder="1"/>
    <xf numFmtId="0" fontId="15" fillId="31" borderId="49" xfId="0" applyFont="1" applyFill="1" applyBorder="1"/>
    <xf numFmtId="0" fontId="15" fillId="31" borderId="50" xfId="0" applyFont="1" applyFill="1" applyBorder="1"/>
    <xf numFmtId="0" fontId="0" fillId="31" borderId="50" xfId="0" applyFill="1" applyBorder="1"/>
    <xf numFmtId="0" fontId="0" fillId="0" borderId="51" xfId="0" applyBorder="1"/>
    <xf numFmtId="0" fontId="0" fillId="0" borderId="53" xfId="0" applyBorder="1"/>
    <xf numFmtId="0" fontId="0" fillId="0" borderId="58" xfId="0" applyBorder="1"/>
    <xf numFmtId="0" fontId="25" fillId="0" borderId="63" xfId="7" applyBorder="1"/>
    <xf numFmtId="0" fontId="25" fillId="0" borderId="0" xfId="7"/>
    <xf numFmtId="0" fontId="25" fillId="0" borderId="59" xfId="7" applyBorder="1"/>
    <xf numFmtId="0" fontId="25" fillId="0" borderId="60" xfId="7" applyBorder="1"/>
    <xf numFmtId="0" fontId="25" fillId="0" borderId="61" xfId="7" applyBorder="1"/>
    <xf numFmtId="0" fontId="25" fillId="0" borderId="62" xfId="7" applyBorder="1"/>
    <xf numFmtId="0" fontId="1" fillId="0" borderId="0" xfId="7" applyFont="1"/>
    <xf numFmtId="0" fontId="27" fillId="0" borderId="0" xfId="8"/>
    <xf numFmtId="0" fontId="52" fillId="33" borderId="67" xfId="8" applyFont="1" applyFill="1" applyBorder="1"/>
    <xf numFmtId="0" fontId="27" fillId="5" borderId="67" xfId="8" applyFill="1" applyBorder="1"/>
    <xf numFmtId="0" fontId="52" fillId="33" borderId="68" xfId="8" applyFont="1" applyFill="1" applyBorder="1"/>
    <xf numFmtId="164" fontId="52" fillId="33" borderId="68" xfId="4" applyFont="1" applyFill="1" applyBorder="1" applyAlignment="1"/>
    <xf numFmtId="0" fontId="52" fillId="33" borderId="69" xfId="8" applyFont="1" applyFill="1" applyBorder="1"/>
    <xf numFmtId="164" fontId="52" fillId="33" borderId="69" xfId="4" applyFont="1" applyFill="1" applyBorder="1" applyAlignment="1"/>
    <xf numFmtId="0" fontId="52" fillId="33" borderId="70" xfId="8" applyFont="1" applyFill="1" applyBorder="1"/>
    <xf numFmtId="164" fontId="52" fillId="33" borderId="70" xfId="4" applyFont="1" applyFill="1" applyBorder="1" applyAlignment="1"/>
    <xf numFmtId="0" fontId="25" fillId="0" borderId="64" xfId="7" applyBorder="1"/>
    <xf numFmtId="0" fontId="25" fillId="0" borderId="65" xfId="7" applyBorder="1"/>
    <xf numFmtId="0" fontId="25" fillId="0" borderId="66" xfId="7" applyBorder="1"/>
    <xf numFmtId="0" fontId="0" fillId="0" borderId="0" xfId="7" applyFont="1" applyAlignment="1">
      <alignment horizontal="left" vertical="top" wrapText="1"/>
    </xf>
    <xf numFmtId="0" fontId="25" fillId="0" borderId="0" xfId="7" applyAlignment="1">
      <alignment horizontal="left" vertical="top" wrapText="1"/>
    </xf>
    <xf numFmtId="0" fontId="27" fillId="5" borderId="71" xfId="8" applyFill="1" applyBorder="1"/>
    <xf numFmtId="0" fontId="51" fillId="0" borderId="0" xfId="8" applyFont="1" applyAlignment="1">
      <alignment horizontal="center"/>
    </xf>
    <xf numFmtId="0" fontId="27" fillId="5" borderId="69" xfId="8" applyFill="1" applyBorder="1"/>
    <xf numFmtId="0" fontId="27" fillId="5" borderId="70" xfId="8" applyFill="1" applyBorder="1"/>
    <xf numFmtId="0" fontId="25" fillId="0" borderId="62" xfId="7" applyBorder="1" applyAlignment="1">
      <alignment vertical="center"/>
    </xf>
    <xf numFmtId="0" fontId="25" fillId="0" borderId="63" xfId="7" applyBorder="1" applyAlignment="1">
      <alignment vertical="center"/>
    </xf>
    <xf numFmtId="0" fontId="51" fillId="0" borderId="65" xfId="8" applyFont="1" applyBorder="1"/>
    <xf numFmtId="0" fontId="51" fillId="0" borderId="0" xfId="8" applyFont="1"/>
    <xf numFmtId="0" fontId="53" fillId="10" borderId="5" xfId="0" applyFont="1" applyFill="1" applyBorder="1" applyAlignment="1">
      <alignment horizontal="center" vertical="center" wrapText="1"/>
    </xf>
    <xf numFmtId="0" fontId="27" fillId="5" borderId="70" xfId="8" applyFill="1" applyBorder="1" applyAlignment="1">
      <alignment horizontal="center"/>
    </xf>
    <xf numFmtId="0" fontId="54" fillId="5" borderId="70" xfId="8" applyFont="1" applyFill="1" applyBorder="1"/>
    <xf numFmtId="174" fontId="54" fillId="5" borderId="70" xfId="8" applyNumberFormat="1" applyFont="1" applyFill="1" applyBorder="1"/>
    <xf numFmtId="41" fontId="54" fillId="5" borderId="70" xfId="3" applyFont="1" applyFill="1" applyBorder="1"/>
    <xf numFmtId="0" fontId="27" fillId="0" borderId="0" xfId="8" applyAlignment="1">
      <alignment horizontal="center"/>
    </xf>
    <xf numFmtId="174" fontId="27" fillId="0" borderId="0" xfId="8" applyNumberFormat="1"/>
    <xf numFmtId="0" fontId="27" fillId="0" borderId="69" xfId="8" applyBorder="1" applyAlignment="1">
      <alignment horizontal="center"/>
    </xf>
    <xf numFmtId="0" fontId="52" fillId="0" borderId="69" xfId="9" applyFont="1" applyBorder="1" applyAlignment="1">
      <alignment horizontal="left" wrapText="1"/>
    </xf>
    <xf numFmtId="0" fontId="27" fillId="0" borderId="69" xfId="8" applyBorder="1"/>
    <xf numFmtId="176" fontId="27" fillId="0" borderId="69" xfId="10" applyNumberFormat="1" applyFill="1" applyBorder="1"/>
    <xf numFmtId="177" fontId="27" fillId="0" borderId="69" xfId="8" applyNumberFormat="1" applyBorder="1"/>
    <xf numFmtId="0" fontId="27" fillId="0" borderId="69" xfId="8" applyBorder="1" applyAlignment="1">
      <alignment horizontal="left"/>
    </xf>
    <xf numFmtId="0" fontId="27" fillId="0" borderId="69" xfId="8" quotePrefix="1" applyBorder="1" applyAlignment="1">
      <alignment horizontal="left"/>
    </xf>
    <xf numFmtId="0" fontId="27" fillId="0" borderId="69" xfId="9" applyFont="1" applyBorder="1" applyAlignment="1">
      <alignment horizontal="left" wrapText="1"/>
    </xf>
    <xf numFmtId="176" fontId="27" fillId="0" borderId="69" xfId="10" applyNumberFormat="1" applyFont="1" applyFill="1" applyBorder="1"/>
    <xf numFmtId="0" fontId="52" fillId="0" borderId="69" xfId="9" applyFont="1" applyBorder="1"/>
    <xf numFmtId="0" fontId="25" fillId="0" borderId="62" xfId="7" applyBorder="1" applyAlignment="1">
      <alignment vertical="top"/>
    </xf>
    <xf numFmtId="0" fontId="27" fillId="0" borderId="69" xfId="8" applyBorder="1" applyAlignment="1">
      <alignment horizontal="center" vertical="top"/>
    </xf>
    <xf numFmtId="0" fontId="52" fillId="0" borderId="69" xfId="9" applyFont="1" applyBorder="1" applyAlignment="1">
      <alignment horizontal="left" vertical="top" wrapText="1"/>
    </xf>
    <xf numFmtId="0" fontId="52" fillId="0" borderId="69" xfId="9" applyFont="1" applyBorder="1" applyAlignment="1">
      <alignment vertical="top"/>
    </xf>
    <xf numFmtId="176" fontId="27" fillId="0" borderId="69" xfId="10" applyNumberFormat="1" applyFill="1" applyBorder="1" applyAlignment="1">
      <alignment vertical="top"/>
    </xf>
    <xf numFmtId="177" fontId="27" fillId="0" borderId="69" xfId="8" applyNumberFormat="1" applyBorder="1" applyAlignment="1">
      <alignment vertical="top"/>
    </xf>
    <xf numFmtId="0" fontId="25" fillId="0" borderId="63" xfId="7" applyBorder="1" applyAlignment="1">
      <alignment vertical="top"/>
    </xf>
    <xf numFmtId="0" fontId="27" fillId="0" borderId="70" xfId="8" applyBorder="1" applyAlignment="1">
      <alignment horizontal="center"/>
    </xf>
    <xf numFmtId="0" fontId="52" fillId="0" borderId="70" xfId="9" applyFont="1" applyBorder="1" applyAlignment="1">
      <alignment horizontal="left" wrapText="1"/>
    </xf>
    <xf numFmtId="0" fontId="52" fillId="0" borderId="70" xfId="9" applyFont="1" applyBorder="1"/>
    <xf numFmtId="176" fontId="27" fillId="0" borderId="70" xfId="10" applyNumberFormat="1" applyFill="1" applyBorder="1"/>
    <xf numFmtId="177" fontId="27" fillId="0" borderId="70" xfId="8" applyNumberFormat="1" applyBorder="1"/>
    <xf numFmtId="0" fontId="27" fillId="35" borderId="37" xfId="8" applyFill="1" applyBorder="1"/>
    <xf numFmtId="0" fontId="27" fillId="35" borderId="38" xfId="8" applyFill="1" applyBorder="1"/>
    <xf numFmtId="0" fontId="27" fillId="35" borderId="39" xfId="8" applyFill="1" applyBorder="1"/>
    <xf numFmtId="0" fontId="27" fillId="35" borderId="40" xfId="8" applyFill="1" applyBorder="1"/>
    <xf numFmtId="0" fontId="27" fillId="35" borderId="0" xfId="8" applyFill="1"/>
    <xf numFmtId="0" fontId="27" fillId="35" borderId="41" xfId="8" applyFill="1" applyBorder="1"/>
    <xf numFmtId="0" fontId="57" fillId="35" borderId="0" xfId="8" applyFont="1" applyFill="1"/>
    <xf numFmtId="0" fontId="58" fillId="34" borderId="0" xfId="8" applyFont="1" applyFill="1" applyAlignment="1">
      <alignment vertical="center"/>
    </xf>
    <xf numFmtId="0" fontId="58" fillId="35" borderId="0" xfId="8" applyFont="1" applyFill="1"/>
    <xf numFmtId="0" fontId="59" fillId="34" borderId="71" xfId="8" applyFont="1" applyFill="1" applyBorder="1"/>
    <xf numFmtId="0" fontId="59" fillId="34" borderId="69" xfId="8" applyFont="1" applyFill="1" applyBorder="1" applyAlignment="1">
      <alignment horizontal="center"/>
    </xf>
    <xf numFmtId="0" fontId="59" fillId="34" borderId="70" xfId="8" applyFont="1" applyFill="1" applyBorder="1" applyAlignment="1">
      <alignment horizontal="center"/>
    </xf>
    <xf numFmtId="0" fontId="27" fillId="35" borderId="44" xfId="8" applyFill="1" applyBorder="1"/>
    <xf numFmtId="0" fontId="27" fillId="35" borderId="45" xfId="8" applyFill="1" applyBorder="1"/>
    <xf numFmtId="0" fontId="27" fillId="35" borderId="46" xfId="8" applyFill="1" applyBorder="1"/>
    <xf numFmtId="0" fontId="60" fillId="0" borderId="0" xfId="8" applyFont="1" applyAlignment="1">
      <alignment horizontal="center" vertical="center" wrapText="1"/>
    </xf>
    <xf numFmtId="0" fontId="62" fillId="37" borderId="71" xfId="7" applyFont="1" applyFill="1" applyBorder="1" applyAlignment="1">
      <alignment horizontal="left" vertical="center"/>
    </xf>
    <xf numFmtId="0" fontId="27" fillId="0" borderId="71" xfId="8" applyBorder="1" applyAlignment="1">
      <alignment horizontal="center"/>
    </xf>
    <xf numFmtId="0" fontId="62" fillId="37" borderId="69" xfId="7" applyFont="1" applyFill="1" applyBorder="1" applyAlignment="1">
      <alignment horizontal="left" vertical="center"/>
    </xf>
    <xf numFmtId="0" fontId="63" fillId="0" borderId="69" xfId="8" applyFont="1" applyBorder="1" applyAlignment="1">
      <alignment horizontal="center"/>
    </xf>
    <xf numFmtId="0" fontId="62" fillId="37" borderId="70" xfId="7" applyFont="1" applyFill="1" applyBorder="1" applyAlignment="1">
      <alignment horizontal="left" vertical="center"/>
    </xf>
    <xf numFmtId="178" fontId="27" fillId="0" borderId="70" xfId="8" applyNumberFormat="1" applyBorder="1" applyAlignment="1">
      <alignment horizontal="center"/>
    </xf>
    <xf numFmtId="0" fontId="21" fillId="17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26" fillId="38" borderId="5" xfId="8" applyFont="1" applyFill="1" applyBorder="1" applyAlignment="1">
      <alignment horizontal="center"/>
    </xf>
    <xf numFmtId="0" fontId="26" fillId="38" borderId="5" xfId="8" applyFont="1" applyFill="1" applyBorder="1" applyAlignment="1">
      <alignment horizontal="center" vertical="center"/>
    </xf>
    <xf numFmtId="0" fontId="25" fillId="0" borderId="49" xfId="7" applyBorder="1"/>
    <xf numFmtId="0" fontId="25" fillId="0" borderId="50" xfId="7" applyBorder="1"/>
    <xf numFmtId="0" fontId="25" fillId="0" borderId="51" xfId="7" applyBorder="1"/>
    <xf numFmtId="0" fontId="25" fillId="0" borderId="52" xfId="7" applyBorder="1"/>
    <xf numFmtId="0" fontId="25" fillId="0" borderId="53" xfId="7" applyBorder="1"/>
    <xf numFmtId="0" fontId="0" fillId="0" borderId="52" xfId="0" applyBorder="1"/>
    <xf numFmtId="0" fontId="51" fillId="0" borderId="0" xfId="5" applyFont="1" applyAlignment="1">
      <alignment horizontal="left"/>
    </xf>
    <xf numFmtId="173" fontId="51" fillId="0" borderId="0" xfId="5" applyNumberFormat="1" applyFont="1" applyAlignment="1">
      <alignment horizontal="center"/>
    </xf>
    <xf numFmtId="0" fontId="26" fillId="0" borderId="0" xfId="8" applyFont="1" applyAlignment="1">
      <alignment horizontal="center"/>
    </xf>
    <xf numFmtId="0" fontId="52" fillId="0" borderId="0" xfId="8" applyFont="1"/>
    <xf numFmtId="0" fontId="25" fillId="0" borderId="56" xfId="7" applyBorder="1"/>
    <xf numFmtId="0" fontId="25" fillId="0" borderId="57" xfId="7" applyBorder="1"/>
    <xf numFmtId="0" fontId="25" fillId="0" borderId="58" xfId="7" applyBorder="1"/>
    <xf numFmtId="0" fontId="53" fillId="39" borderId="71" xfId="0" applyFont="1" applyFill="1" applyBorder="1" applyAlignment="1">
      <alignment horizontal="left" vertical="center"/>
    </xf>
    <xf numFmtId="0" fontId="53" fillId="39" borderId="69" xfId="0" applyFont="1" applyFill="1" applyBorder="1" applyAlignment="1">
      <alignment horizontal="left" vertical="center"/>
    </xf>
    <xf numFmtId="0" fontId="53" fillId="39" borderId="70" xfId="0" applyFont="1" applyFill="1" applyBorder="1" applyAlignment="1">
      <alignment horizontal="left" vertical="center"/>
    </xf>
    <xf numFmtId="0" fontId="27" fillId="15" borderId="71" xfId="8" applyFill="1" applyBorder="1"/>
    <xf numFmtId="0" fontId="27" fillId="15" borderId="69" xfId="8" applyFill="1" applyBorder="1"/>
    <xf numFmtId="0" fontId="27" fillId="15" borderId="70" xfId="8" applyFill="1" applyBorder="1"/>
    <xf numFmtId="0" fontId="47" fillId="0" borderId="0" xfId="0" applyFont="1"/>
    <xf numFmtId="0" fontId="64" fillId="0" borderId="19" xfId="0" applyFont="1" applyBorder="1"/>
    <xf numFmtId="0" fontId="65" fillId="11" borderId="1" xfId="0" applyFont="1" applyFill="1" applyBorder="1"/>
    <xf numFmtId="0" fontId="65" fillId="11" borderId="1" xfId="0" applyFont="1" applyFill="1" applyBorder="1" applyAlignment="1">
      <alignment horizontal="center" vertical="center"/>
    </xf>
    <xf numFmtId="0" fontId="47" fillId="0" borderId="19" xfId="0" applyFont="1" applyBorder="1"/>
    <xf numFmtId="14" fontId="0" fillId="0" borderId="0" xfId="0" applyNumberFormat="1"/>
    <xf numFmtId="0" fontId="47" fillId="11" borderId="0" xfId="0" applyFont="1" applyFill="1"/>
    <xf numFmtId="0" fontId="67" fillId="27" borderId="0" xfId="11" applyFill="1"/>
    <xf numFmtId="0" fontId="0" fillId="27" borderId="0" xfId="0" applyFill="1"/>
    <xf numFmtId="14" fontId="32" fillId="0" borderId="74" xfId="0" applyNumberFormat="1" applyFont="1" applyBorder="1" applyAlignment="1">
      <alignment horizontal="left"/>
    </xf>
    <xf numFmtId="0" fontId="32" fillId="0" borderId="72" xfId="0" applyFont="1" applyBorder="1" applyAlignment="1">
      <alignment horizontal="left"/>
    </xf>
    <xf numFmtId="166" fontId="32" fillId="0" borderId="72" xfId="0" applyNumberFormat="1" applyFont="1" applyBorder="1" applyAlignment="1">
      <alignment horizontal="left"/>
    </xf>
    <xf numFmtId="2" fontId="32" fillId="0" borderId="72" xfId="0" applyNumberFormat="1" applyFont="1" applyBorder="1" applyAlignment="1">
      <alignment horizontal="left"/>
    </xf>
    <xf numFmtId="0" fontId="32" fillId="0" borderId="73" xfId="0" applyFont="1" applyBorder="1" applyAlignment="1">
      <alignment horizontal="left"/>
    </xf>
    <xf numFmtId="166" fontId="0" fillId="0" borderId="0" xfId="2" applyNumberFormat="1" applyFont="1" applyFill="1" applyAlignment="1">
      <alignment horizontal="left"/>
    </xf>
    <xf numFmtId="14" fontId="32" fillId="0" borderId="0" xfId="0" applyNumberFormat="1" applyFont="1" applyAlignment="1">
      <alignment horizontal="left"/>
    </xf>
    <xf numFmtId="0" fontId="32" fillId="0" borderId="0" xfId="0" applyFont="1" applyAlignment="1">
      <alignment horizontal="left"/>
    </xf>
    <xf numFmtId="166" fontId="32" fillId="0" borderId="0" xfId="0" applyNumberFormat="1" applyFont="1" applyAlignment="1">
      <alignment horizontal="left"/>
    </xf>
    <xf numFmtId="2" fontId="32" fillId="0" borderId="0" xfId="0" applyNumberFormat="1" applyFont="1" applyAlignment="1">
      <alignment horizontal="left"/>
    </xf>
    <xf numFmtId="166" fontId="0" fillId="0" borderId="0" xfId="2" applyNumberFormat="1" applyFont="1" applyFill="1" applyBorder="1" applyAlignment="1">
      <alignment horizontal="left"/>
    </xf>
    <xf numFmtId="0" fontId="47" fillId="2" borderId="19" xfId="0" applyFont="1" applyFill="1" applyBorder="1"/>
    <xf numFmtId="0" fontId="0" fillId="2" borderId="19" xfId="0" applyFill="1" applyBorder="1"/>
    <xf numFmtId="0" fontId="39" fillId="0" borderId="0" xfId="0" applyFont="1"/>
    <xf numFmtId="0" fontId="18" fillId="17" borderId="0" xfId="0" applyFont="1" applyFill="1" applyAlignment="1">
      <alignment horizontal="left" vertical="center" wrapText="1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7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56" fillId="35" borderId="40" xfId="8" applyFont="1" applyFill="1" applyBorder="1" applyAlignment="1">
      <alignment horizontal="center"/>
    </xf>
    <xf numFmtId="0" fontId="56" fillId="35" borderId="0" xfId="8" applyFont="1" applyFill="1" applyAlignment="1">
      <alignment horizontal="center"/>
    </xf>
    <xf numFmtId="0" fontId="56" fillId="35" borderId="41" xfId="8" applyFont="1" applyFill="1" applyBorder="1" applyAlignment="1">
      <alignment horizontal="center"/>
    </xf>
    <xf numFmtId="0" fontId="61" fillId="36" borderId="5" xfId="8" applyFont="1" applyFill="1" applyBorder="1" applyAlignment="1">
      <alignment horizontal="center"/>
    </xf>
    <xf numFmtId="0" fontId="0" fillId="0" borderId="0" xfId="7" applyFont="1" applyAlignment="1">
      <alignment horizontal="left" vertical="top" wrapText="1"/>
    </xf>
    <xf numFmtId="0" fontId="0" fillId="0" borderId="0" xfId="7" applyFont="1" applyAlignment="1">
      <alignment horizontal="justify" vertical="top" wrapText="1"/>
    </xf>
    <xf numFmtId="0" fontId="45" fillId="12" borderId="0" xfId="7" applyFont="1" applyFill="1" applyAlignment="1">
      <alignment horizontal="left" vertical="top" wrapText="1"/>
    </xf>
    <xf numFmtId="0" fontId="2" fillId="4" borderId="1" xfId="0" applyFont="1" applyFill="1" applyBorder="1" applyAlignment="1">
      <alignment horizontal="center" vertical="center"/>
    </xf>
    <xf numFmtId="165" fontId="21" fillId="4" borderId="21" xfId="0" applyNumberFormat="1" applyFont="1" applyFill="1" applyBorder="1" applyAlignment="1">
      <alignment horizontal="center" vertical="center"/>
    </xf>
    <xf numFmtId="165" fontId="21" fillId="4" borderId="33" xfId="0" applyNumberFormat="1" applyFont="1" applyFill="1" applyBorder="1" applyAlignment="1">
      <alignment horizontal="center" vertical="center"/>
    </xf>
    <xf numFmtId="165" fontId="21" fillId="4" borderId="34" xfId="0" applyNumberFormat="1" applyFont="1" applyFill="1" applyBorder="1" applyAlignment="1">
      <alignment horizontal="center" vertical="center"/>
    </xf>
    <xf numFmtId="165" fontId="21" fillId="4" borderId="35" xfId="0" applyNumberFormat="1" applyFont="1" applyFill="1" applyBorder="1" applyAlignment="1">
      <alignment horizontal="center" vertical="center"/>
    </xf>
    <xf numFmtId="165" fontId="21" fillId="4" borderId="32" xfId="0" applyNumberFormat="1" applyFont="1" applyFill="1" applyBorder="1" applyAlignment="1">
      <alignment horizontal="center" vertical="center"/>
    </xf>
    <xf numFmtId="165" fontId="21" fillId="4" borderId="36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 wrapText="1"/>
    </xf>
    <xf numFmtId="0" fontId="46" fillId="0" borderId="19" xfId="0" applyFont="1" applyBorder="1" applyAlignment="1">
      <alignment horizontal="left" vertical="top" wrapText="1" indent="1"/>
    </xf>
    <xf numFmtId="0" fontId="1" fillId="0" borderId="0" xfId="0" applyFont="1" applyAlignment="1">
      <alignment horizontal="left" vertical="center" wrapText="1"/>
    </xf>
    <xf numFmtId="0" fontId="36" fillId="11" borderId="6" xfId="0" applyFont="1" applyFill="1" applyBorder="1" applyAlignment="1">
      <alignment horizontal="left" vertical="center" wrapText="1"/>
    </xf>
    <xf numFmtId="0" fontId="36" fillId="11" borderId="1" xfId="0" applyFont="1" applyFill="1" applyBorder="1" applyAlignment="1">
      <alignment horizontal="left" vertical="center" wrapText="1"/>
    </xf>
    <xf numFmtId="0" fontId="36" fillId="25" borderId="1" xfId="0" applyFont="1" applyFill="1" applyBorder="1" applyAlignment="1">
      <alignment horizontal="left" vertical="center" wrapText="1"/>
    </xf>
    <xf numFmtId="0" fontId="36" fillId="26" borderId="1" xfId="0" applyFont="1" applyFill="1" applyBorder="1" applyAlignment="1">
      <alignment horizontal="left" vertical="center" wrapText="1"/>
    </xf>
    <xf numFmtId="0" fontId="1" fillId="11" borderId="2" xfId="0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0" fontId="64" fillId="0" borderId="19" xfId="0" applyFont="1" applyBorder="1" applyAlignment="1">
      <alignment horizontal="left"/>
    </xf>
    <xf numFmtId="0" fontId="0" fillId="0" borderId="0" xfId="0" applyAlignment="1">
      <alignment horizontal="center"/>
    </xf>
  </cellXfs>
  <cellStyles count="12">
    <cellStyle name="Hipervínculo" xfId="11" builtinId="8"/>
    <cellStyle name="Millares [0]" xfId="3" builtinId="6"/>
    <cellStyle name="Moneda [0]" xfId="4" builtinId="7"/>
    <cellStyle name="Moneda 2" xfId="1" xr:uid="{D3988014-150B-43E1-ADFB-AE5630811F13}"/>
    <cellStyle name="Moneda_Pre Prueba  Excel Intermedio" xfId="10" xr:uid="{88E35BC5-C90D-47D7-83C1-33213F3DB40E}"/>
    <cellStyle name="Normal" xfId="0" builtinId="0"/>
    <cellStyle name="Normal 2" xfId="8" xr:uid="{4A64F37A-EBF3-4AF7-94EB-5A9298DA1A3A}"/>
    <cellStyle name="Normal 3" xfId="5" xr:uid="{9F02B30F-E1AA-4922-8FA8-ADD00B22939F}"/>
    <cellStyle name="Normal 4" xfId="7" xr:uid="{F6376D6D-ED14-469B-A6CB-4BD2DC2E16E4}"/>
    <cellStyle name="Normal_Ejer3" xfId="9" xr:uid="{77B8EE20-3990-4BC9-BF02-42A34B55E71B}"/>
    <cellStyle name="Porcentaje" xfId="2" builtinId="5"/>
    <cellStyle name="Título 4 2" xfId="6" xr:uid="{B6C885F5-09A3-4F5F-94B0-2344686F0E34}"/>
  </cellStyles>
  <dxfs count="65">
    <dxf>
      <font>
        <color rgb="FF9C0006"/>
      </font>
      <fill>
        <patternFill>
          <bgColor rgb="FFFFC7CE"/>
        </patternFill>
      </fill>
    </dxf>
    <dxf>
      <numFmt numFmtId="166" formatCode="&quot;S/&quot;\ #,##0.0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6" formatCode="&quot;S/&quot;\ #,##0.00"/>
      <alignment horizontal="left" vertical="bottom" textRotation="0" wrapText="0" indent="0" justifyLastLine="0" shrinkToFit="0" readingOrder="0"/>
    </dxf>
    <dxf>
      <numFmt numFmtId="2" formatCode="0.00"/>
      <alignment horizontal="left" vertical="bottom" textRotation="0" wrapText="0" indent="0" justifyLastLine="0" shrinkToFit="0" readingOrder="0"/>
    </dxf>
    <dxf>
      <numFmt numFmtId="166" formatCode="&quot;S/&quot;\ #,##0.0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79" formatCode="d/mm/yyyy"/>
      <alignment horizontal="left" vertical="bottom" textRotation="0" wrapText="0" indent="0" justifyLastLine="0" shrinkToFit="0" readingOrder="0"/>
    </dxf>
    <dxf>
      <numFmt numFmtId="179" formatCode="d/mm/yy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6" formatCode="&quot;S/&quot;\ #,##0.00"/>
    </dxf>
    <dxf>
      <numFmt numFmtId="166" formatCode="&quot;S/&quot;\ #,##0.00"/>
    </dxf>
    <dxf>
      <numFmt numFmtId="166" formatCode="&quot;S/&quot;\ #,##0.00"/>
    </dxf>
    <dxf>
      <numFmt numFmtId="166" formatCode="&quot;S/&quot;\ #,##0.00"/>
    </dxf>
    <dxf>
      <numFmt numFmtId="166" formatCode="&quot;S/&quot;\ #,##0.00"/>
    </dxf>
    <dxf>
      <numFmt numFmtId="166" formatCode="&quot;S/&quot;\ #,##0.0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66" formatCode="&quot;S/&quot;\ 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66" formatCode="&quot;S/&quot;\ 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79" formatCode="d/mm/yyyy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79" formatCode="d/mm/yyyy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6" formatCode="&quot;S/&quot;\ #,##0.0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6" formatCode="&quot;S/&quot;\ #,##0.00"/>
      <alignment horizontal="left" vertical="bottom" textRotation="0" wrapText="0" indent="0" justifyLastLine="0" shrinkToFit="0" readingOrder="0"/>
    </dxf>
    <dxf>
      <numFmt numFmtId="2" formatCode="0.00"/>
      <alignment horizontal="left" vertical="bottom" textRotation="0" wrapText="0" indent="0" justifyLastLine="0" shrinkToFit="0" readingOrder="0"/>
    </dxf>
    <dxf>
      <numFmt numFmtId="166" formatCode="&quot;S/&quot;\ #,##0.0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79" formatCode="d/mm/yyyy"/>
      <alignment horizontal="left" vertical="bottom" textRotation="0" wrapText="0" indent="0" justifyLastLine="0" shrinkToFit="0" readingOrder="0"/>
    </dxf>
    <dxf>
      <numFmt numFmtId="179" formatCode="d/mm/yy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9" formatCode="dd/mm/yyyy"/>
    </dxf>
    <dxf>
      <numFmt numFmtId="172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theme="2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9" formatCode="d/mm/yyyy"/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9" formatCode="d/mm/yyyy"/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7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39997558519241921"/>
        </patternFill>
      </fill>
    </dxf>
    <dxf>
      <font>
        <strike val="0"/>
        <outline val="0"/>
        <shadow val="0"/>
        <u val="none"/>
        <vertAlign val="baseline"/>
        <sz val="11"/>
        <color theme="1" tint="4.9989318521683403E-2"/>
        <name val="Calibri"/>
        <family val="2"/>
        <scheme val="minor"/>
      </font>
      <fill>
        <patternFill patternType="solid">
          <fgColor indexed="64"/>
          <bgColor rgb="FFFFC000"/>
        </patternFill>
      </fill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rgb="FFF2F2F2"/>
        </patternFill>
      </fill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estilo tio tech" pivot="0" table="0" count="10" xr9:uid="{4A3FE99A-A55D-4E5A-8251-5C1D236B3071}">
      <tableStyleElement type="wholeTable" dxfId="64"/>
      <tableStyleElement type="headerRow" dxfId="63"/>
    </tableStyle>
  </tableStyles>
  <colors>
    <mruColors>
      <color rgb="FFF7F2F8"/>
      <color rgb="FFE9EDF7"/>
      <color rgb="FFF7F7F7"/>
      <color rgb="FFDEC8EE"/>
      <color rgb="FF5BBAB6"/>
      <color rgb="FFD3B5E9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rgb="FF005651"/>
              <bgColor rgb="FF005651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estilo tio tech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[excel_compu2.xlsx]TD!TablaDinámica6</c:name>
    <c:fmtId val="24"/>
  </c:pivotSource>
  <c:chart>
    <c:autoTitleDeleted val="1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TD!$J$13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multiLvlStrRef>
              <c:f>TD!$I$14:$I$23</c:f>
              <c:multiLvlStrCache>
                <c:ptCount val="5"/>
                <c:lvl>
                  <c:pt idx="0">
                    <c:v>Feb</c:v>
                  </c:pt>
                  <c:pt idx="1">
                    <c:v>Feb</c:v>
                  </c:pt>
                  <c:pt idx="2">
                    <c:v>Feb</c:v>
                  </c:pt>
                  <c:pt idx="3">
                    <c:v>Mar</c:v>
                  </c:pt>
                  <c:pt idx="4">
                    <c:v>Feb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f>TD!$J$14:$J$23</c:f>
              <c:numCache>
                <c:formatCode>"S/"\ #,##0.00</c:formatCode>
                <c:ptCount val="5"/>
                <c:pt idx="0">
                  <c:v>35</c:v>
                </c:pt>
                <c:pt idx="1">
                  <c:v>94</c:v>
                </c:pt>
                <c:pt idx="2">
                  <c:v>96</c:v>
                </c:pt>
                <c:pt idx="3">
                  <c:v>196</c:v>
                </c:pt>
                <c:pt idx="4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C-447A-8D9E-A388C05C7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shape val="box"/>
        <c:axId val="100166767"/>
        <c:axId val="100165807"/>
        <c:axId val="0"/>
      </c:bar3DChart>
      <c:catAx>
        <c:axId val="100166767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100165807"/>
        <c:crosses val="autoZero"/>
        <c:auto val="1"/>
        <c:lblAlgn val="ctr"/>
        <c:lblOffset val="100"/>
        <c:noMultiLvlLbl val="0"/>
      </c:catAx>
      <c:valAx>
        <c:axId val="100165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&quot;S/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016676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[excel_compu2.xlsx]TD!TablaDinámica1</c:name>
    <c:fmtId val="1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5BBAB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TD!$B$3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AB6"/>
            </a:solidFill>
            <a:ln>
              <a:noFill/>
            </a:ln>
            <a:effectLst/>
          </c:spPr>
          <c:invertIfNegative val="0"/>
          <c:cat>
            <c:strRef>
              <c:f>TD!$A$4:$A$9</c:f>
              <c:strCache>
                <c:ptCount val="5"/>
                <c:pt idx="0">
                  <c:v>Jorge Torres</c:v>
                </c:pt>
                <c:pt idx="1">
                  <c:v>Liz Portocarrero</c:v>
                </c:pt>
                <c:pt idx="2">
                  <c:v>Marilia Sanchez</c:v>
                </c:pt>
                <c:pt idx="3">
                  <c:v>Mauricio Vasquez</c:v>
                </c:pt>
                <c:pt idx="4">
                  <c:v>Vanessa Altamirano</c:v>
                </c:pt>
              </c:strCache>
            </c:strRef>
          </c:cat>
          <c:val>
            <c:numRef>
              <c:f>TD!$B$4:$B$9</c:f>
              <c:numCache>
                <c:formatCode>"S/"\ #,##0.00</c:formatCode>
                <c:ptCount val="5"/>
                <c:pt idx="0">
                  <c:v>66</c:v>
                </c:pt>
                <c:pt idx="1">
                  <c:v>279</c:v>
                </c:pt>
                <c:pt idx="2">
                  <c:v>105</c:v>
                </c:pt>
                <c:pt idx="3">
                  <c:v>156</c:v>
                </c:pt>
                <c:pt idx="4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1-4154-9EE8-39355BE75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0704335"/>
        <c:axId val="288251583"/>
      </c:barChart>
      <c:catAx>
        <c:axId val="100704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88251583"/>
        <c:crosses val="autoZero"/>
        <c:auto val="1"/>
        <c:lblAlgn val="ctr"/>
        <c:lblOffset val="100"/>
        <c:noMultiLvlLbl val="0"/>
      </c:catAx>
      <c:valAx>
        <c:axId val="28825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S/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0704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[excel_compu2.xlsx]TD!TablaDinámica4</c:name>
    <c:fmtId val="69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5BBAB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6265447096252801"/>
          <c:y val="7.250935303179408E-2"/>
          <c:w val="0.59268577434963632"/>
          <c:h val="0.708240594955592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TD!$G$13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AB6"/>
            </a:solidFill>
            <a:ln>
              <a:noFill/>
            </a:ln>
            <a:effectLst/>
          </c:spPr>
          <c:invertIfNegative val="0"/>
          <c:cat>
            <c:strRef>
              <c:f>TD!$F$14:$F$23</c:f>
              <c:strCache>
                <c:ptCount val="9"/>
                <c:pt idx="0">
                  <c:v>Jugo de papaya</c:v>
                </c:pt>
                <c:pt idx="1">
                  <c:v>Torta 3 leches</c:v>
                </c:pt>
                <c:pt idx="2">
                  <c:v>Hamburguesa Carne</c:v>
                </c:pt>
                <c:pt idx="3">
                  <c:v>Lomo saltado</c:v>
                </c:pt>
                <c:pt idx="4">
                  <c:v>Naranjada</c:v>
                </c:pt>
                <c:pt idx="5">
                  <c:v>Papa rellena</c:v>
                </c:pt>
                <c:pt idx="6">
                  <c:v>Alitas a la BBQ</c:v>
                </c:pt>
                <c:pt idx="7">
                  <c:v>Corona</c:v>
                </c:pt>
                <c:pt idx="8">
                  <c:v>Café americano</c:v>
                </c:pt>
              </c:strCache>
            </c:strRef>
          </c:cat>
          <c:val>
            <c:numRef>
              <c:f>TD!$G$14:$G$23</c:f>
              <c:numCache>
                <c:formatCode>0.00%</c:formatCode>
                <c:ptCount val="9"/>
                <c:pt idx="0">
                  <c:v>6.8181818181818177E-2</c:v>
                </c:pt>
                <c:pt idx="1">
                  <c:v>6.8181818181818177E-2</c:v>
                </c:pt>
                <c:pt idx="2">
                  <c:v>6.8181818181818177E-2</c:v>
                </c:pt>
                <c:pt idx="3">
                  <c:v>9.0909090909090912E-2</c:v>
                </c:pt>
                <c:pt idx="4">
                  <c:v>0.11363636363636363</c:v>
                </c:pt>
                <c:pt idx="5">
                  <c:v>0.11363636363636363</c:v>
                </c:pt>
                <c:pt idx="6">
                  <c:v>0.15909090909090909</c:v>
                </c:pt>
                <c:pt idx="7">
                  <c:v>0.15909090909090909</c:v>
                </c:pt>
                <c:pt idx="8">
                  <c:v>0.15909090909090909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3-4EF4-9FC5-63D950A85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57864783"/>
        <c:axId val="357859503"/>
      </c:barChart>
      <c:catAx>
        <c:axId val="3578647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7859503"/>
        <c:crosses val="autoZero"/>
        <c:auto val="1"/>
        <c:lblAlgn val="ctr"/>
        <c:lblOffset val="100"/>
        <c:noMultiLvlLbl val="0"/>
      </c:catAx>
      <c:valAx>
        <c:axId val="357859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7864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08'!A1"/><Relationship Id="rId3" Type="http://schemas.openxmlformats.org/officeDocument/2006/relationships/hyperlink" Target="#'03'!A1"/><Relationship Id="rId7" Type="http://schemas.openxmlformats.org/officeDocument/2006/relationships/hyperlink" Target="#'07'!A1"/><Relationship Id="rId2" Type="http://schemas.openxmlformats.org/officeDocument/2006/relationships/hyperlink" Target="#'02'!A1"/><Relationship Id="rId1" Type="http://schemas.openxmlformats.org/officeDocument/2006/relationships/hyperlink" Target="#'01'!A1"/><Relationship Id="rId6" Type="http://schemas.openxmlformats.org/officeDocument/2006/relationships/hyperlink" Target="#'06'!A1"/><Relationship Id="rId11" Type="http://schemas.openxmlformats.org/officeDocument/2006/relationships/image" Target="../media/image2.jpg"/><Relationship Id="rId5" Type="http://schemas.openxmlformats.org/officeDocument/2006/relationships/hyperlink" Target="#'05'!A1"/><Relationship Id="rId10" Type="http://schemas.openxmlformats.org/officeDocument/2006/relationships/hyperlink" Target="#Dasboard!A1"/><Relationship Id="rId4" Type="http://schemas.openxmlformats.org/officeDocument/2006/relationships/hyperlink" Target="#'04'!A1"/><Relationship Id="rId9" Type="http://schemas.openxmlformats.org/officeDocument/2006/relationships/hyperlink" Target="#'09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troducci&#243;n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6" Type="http://schemas.openxmlformats.org/officeDocument/2006/relationships/image" Target="../media/image18.emf"/><Relationship Id="rId5" Type="http://schemas.openxmlformats.org/officeDocument/2006/relationships/image" Target="../media/image17.emf"/><Relationship Id="rId4" Type="http://schemas.openxmlformats.org/officeDocument/2006/relationships/hyperlink" Target="#Introducci&#243;n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hyperlink" Target="#Introducci&#243;n!A1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hyperlink" Target="#Introducci&#243;n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7" Type="http://schemas.openxmlformats.org/officeDocument/2006/relationships/hyperlink" Target="#Introducci&#243;n!A1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hyperlink" Target="#Introducci&#243;n!A1"/><Relationship Id="rId6" Type="http://schemas.openxmlformats.org/officeDocument/2006/relationships/image" Target="../media/image44.png"/><Relationship Id="rId5" Type="http://schemas.openxmlformats.org/officeDocument/2006/relationships/image" Target="../media/image43.png"/><Relationship Id="rId4" Type="http://schemas.openxmlformats.org/officeDocument/2006/relationships/image" Target="../media/image42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46.png"/><Relationship Id="rId7" Type="http://schemas.openxmlformats.org/officeDocument/2006/relationships/image" Target="../media/image50.png"/><Relationship Id="rId2" Type="http://schemas.openxmlformats.org/officeDocument/2006/relationships/image" Target="../media/image45.png"/><Relationship Id="rId1" Type="http://schemas.openxmlformats.org/officeDocument/2006/relationships/hyperlink" Target="#Introducci&#243;n!A1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10" Type="http://schemas.openxmlformats.org/officeDocument/2006/relationships/image" Target="../media/image53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2" Type="http://schemas.openxmlformats.org/officeDocument/2006/relationships/image" Target="../media/image54.png"/><Relationship Id="rId1" Type="http://schemas.openxmlformats.org/officeDocument/2006/relationships/hyperlink" Target="#Introducci&#243;n!A1"/><Relationship Id="rId6" Type="http://schemas.openxmlformats.org/officeDocument/2006/relationships/image" Target="../media/image58.png"/><Relationship Id="rId5" Type="http://schemas.openxmlformats.org/officeDocument/2006/relationships/image" Target="../media/image5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jp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63.png"/><Relationship Id="rId1" Type="http://schemas.openxmlformats.org/officeDocument/2006/relationships/hyperlink" Target="#Introducci&#243;n!A1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emf"/><Relationship Id="rId1" Type="http://schemas.openxmlformats.org/officeDocument/2006/relationships/hyperlink" Target="#Introducci&#243;n!A1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Relationship Id="rId9" Type="http://schemas.openxmlformats.org/officeDocument/2006/relationships/hyperlink" Target="#'E-1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hyperlink" Target="#Introducci&#243;n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Introducci&#243;n!A1"/><Relationship Id="rId5" Type="http://schemas.openxmlformats.org/officeDocument/2006/relationships/hyperlink" Target="#'E-2.1'!A1"/><Relationship Id="rId4" Type="http://schemas.openxmlformats.org/officeDocument/2006/relationships/hyperlink" Target="#'E-2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-3'!A1"/><Relationship Id="rId1" Type="http://schemas.openxmlformats.org/officeDocument/2006/relationships/hyperlink" Target="#Introducci&#243;n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-4'!A1"/><Relationship Id="rId1" Type="http://schemas.openxmlformats.org/officeDocument/2006/relationships/hyperlink" Target="#Introducci&#243;n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E-5'!A1"/><Relationship Id="rId1" Type="http://schemas.openxmlformats.org/officeDocument/2006/relationships/hyperlink" Target="#Introducci&#243;n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-6'!A1"/><Relationship Id="rId1" Type="http://schemas.openxmlformats.org/officeDocument/2006/relationships/hyperlink" Target="#Introducci&#243;n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-7'!A1"/><Relationship Id="rId2" Type="http://schemas.openxmlformats.org/officeDocument/2006/relationships/hyperlink" Target="#Introducci&#243;n!A1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E-8'!A1"/><Relationship Id="rId1" Type="http://schemas.openxmlformats.org/officeDocument/2006/relationships/hyperlink" Target="#Introducci&#243;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731882</xdr:colOff>
      <xdr:row>0</xdr:row>
      <xdr:rowOff>180976</xdr:rowOff>
    </xdr:from>
    <xdr:to>
      <xdr:col>7</xdr:col>
      <xdr:colOff>112953</xdr:colOff>
      <xdr:row>37</xdr:row>
      <xdr:rowOff>123826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619EC537-3F90-4B81-AB46-104C6C324B49}"/>
            </a:ext>
          </a:extLst>
        </xdr:cNvPr>
        <xdr:cNvSpPr/>
      </xdr:nvSpPr>
      <xdr:spPr>
        <a:xfrm>
          <a:off x="2255882" y="180976"/>
          <a:ext cx="3191071" cy="6991350"/>
        </a:xfrm>
        <a:prstGeom prst="roundRect">
          <a:avLst>
            <a:gd name="adj" fmla="val 11628"/>
          </a:avLst>
        </a:prstGeom>
        <a:solidFill>
          <a:srgbClr val="F2F1E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PE"/>
        </a:p>
      </xdr:txBody>
    </xdr:sp>
    <xdr:clientData/>
  </xdr:twoCellAnchor>
  <xdr:twoCellAnchor>
    <xdr:from>
      <xdr:col>2</xdr:col>
      <xdr:colOff>574039</xdr:colOff>
      <xdr:row>1</xdr:row>
      <xdr:rowOff>114301</xdr:rowOff>
    </xdr:from>
    <xdr:to>
      <xdr:col>3</xdr:col>
      <xdr:colOff>247650</xdr:colOff>
      <xdr:row>37</xdr:row>
      <xdr:rowOff>9525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85251CF9-FB13-4F41-9D06-67CF1916DFFA}"/>
            </a:ext>
          </a:extLst>
        </xdr:cNvPr>
        <xdr:cNvSpPr/>
      </xdr:nvSpPr>
      <xdr:spPr>
        <a:xfrm>
          <a:off x="2098039" y="304801"/>
          <a:ext cx="435611" cy="6753224"/>
        </a:xfrm>
        <a:prstGeom prst="roundRect">
          <a:avLst>
            <a:gd name="adj" fmla="val 50000"/>
          </a:avLst>
        </a:prstGeom>
        <a:solidFill>
          <a:srgbClr val="E09A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PE"/>
        </a:p>
      </xdr:txBody>
    </xdr:sp>
    <xdr:clientData/>
  </xdr:twoCellAnchor>
  <xdr:twoCellAnchor>
    <xdr:from>
      <xdr:col>2</xdr:col>
      <xdr:colOff>333375</xdr:colOff>
      <xdr:row>3</xdr:row>
      <xdr:rowOff>20029</xdr:rowOff>
    </xdr:from>
    <xdr:to>
      <xdr:col>3</xdr:col>
      <xdr:colOff>436805</xdr:colOff>
      <xdr:row>7</xdr:row>
      <xdr:rowOff>123459</xdr:rowOff>
    </xdr:to>
    <xdr:sp macro="" textlink="">
      <xdr:nvSpPr>
        <xdr:cNvPr id="4" name="Elips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D8B43-B100-4986-980A-0BA62CA4CC5C}"/>
            </a:ext>
          </a:extLst>
        </xdr:cNvPr>
        <xdr:cNvSpPr/>
      </xdr:nvSpPr>
      <xdr:spPr>
        <a:xfrm>
          <a:off x="1857375" y="591529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01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2</xdr:col>
      <xdr:colOff>304800</xdr:colOff>
      <xdr:row>9</xdr:row>
      <xdr:rowOff>20013</xdr:rowOff>
    </xdr:from>
    <xdr:to>
      <xdr:col>3</xdr:col>
      <xdr:colOff>408230</xdr:colOff>
      <xdr:row>13</xdr:row>
      <xdr:rowOff>123443</xdr:rowOff>
    </xdr:to>
    <xdr:sp macro="" textlink="">
      <xdr:nvSpPr>
        <xdr:cNvPr id="5" name="Elips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D11257-E3F8-42CA-8B88-84334CFE25C0}"/>
            </a:ext>
          </a:extLst>
        </xdr:cNvPr>
        <xdr:cNvSpPr/>
      </xdr:nvSpPr>
      <xdr:spPr>
        <a:xfrm>
          <a:off x="1828800" y="1734513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CE603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02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2</xdr:col>
      <xdr:colOff>323850</xdr:colOff>
      <xdr:row>16</xdr:row>
      <xdr:rowOff>42368</xdr:rowOff>
    </xdr:from>
    <xdr:to>
      <xdr:col>3</xdr:col>
      <xdr:colOff>427280</xdr:colOff>
      <xdr:row>20</xdr:row>
      <xdr:rowOff>145798</xdr:rowOff>
    </xdr:to>
    <xdr:sp macro="" textlink="">
      <xdr:nvSpPr>
        <xdr:cNvPr id="6" name="Elips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A3CE64-58CF-4F56-A24E-F939FCE48F73}"/>
            </a:ext>
          </a:extLst>
        </xdr:cNvPr>
        <xdr:cNvSpPr/>
      </xdr:nvSpPr>
      <xdr:spPr>
        <a:xfrm>
          <a:off x="1847850" y="3090368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380B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03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2</xdr:col>
      <xdr:colOff>323850</xdr:colOff>
      <xdr:row>23</xdr:row>
      <xdr:rowOff>37703</xdr:rowOff>
    </xdr:from>
    <xdr:to>
      <xdr:col>3</xdr:col>
      <xdr:colOff>427280</xdr:colOff>
      <xdr:row>27</xdr:row>
      <xdr:rowOff>141133</xdr:rowOff>
    </xdr:to>
    <xdr:sp macro="" textlink="">
      <xdr:nvSpPr>
        <xdr:cNvPr id="7" name="Elips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06D09B-2752-4ED1-AB40-AD2AFF58EE27}"/>
            </a:ext>
          </a:extLst>
        </xdr:cNvPr>
        <xdr:cNvSpPr/>
      </xdr:nvSpPr>
      <xdr:spPr>
        <a:xfrm>
          <a:off x="1847850" y="4419203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B367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04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3</xdr:col>
      <xdr:colOff>619126</xdr:colOff>
      <xdr:row>1</xdr:row>
      <xdr:rowOff>190126</xdr:rowOff>
    </xdr:from>
    <xdr:to>
      <xdr:col>6</xdr:col>
      <xdr:colOff>676276</xdr:colOff>
      <xdr:row>8</xdr:row>
      <xdr:rowOff>76200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728421AE-B0D9-462D-88F6-ABDF40527C7A}"/>
            </a:ext>
          </a:extLst>
        </xdr:cNvPr>
        <xdr:cNvGrpSpPr/>
      </xdr:nvGrpSpPr>
      <xdr:grpSpPr>
        <a:xfrm>
          <a:off x="2905126" y="380626"/>
          <a:ext cx="2343150" cy="1219574"/>
          <a:chOff x="2977645" y="1104526"/>
          <a:chExt cx="1981376" cy="952874"/>
        </a:xfrm>
      </xdr:grpSpPr>
      <xdr:sp macro="" textlink="">
        <xdr:nvSpPr>
          <xdr:cNvPr id="9" name="Rectángulo 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323CB7A5-13AF-78F1-933A-916D393FBDF8}"/>
              </a:ext>
            </a:extLst>
          </xdr:cNvPr>
          <xdr:cNvSpPr/>
        </xdr:nvSpPr>
        <xdr:spPr>
          <a:xfrm>
            <a:off x="2977645" y="1104526"/>
            <a:ext cx="1981376" cy="9528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s-MX">
                <a:solidFill>
                  <a:srgbClr val="095E59"/>
                </a:solidFill>
              </a:rPr>
              <a:t>Primeros</a:t>
            </a:r>
            <a:r>
              <a:rPr lang="es-MX" baseline="0">
                <a:solidFill>
                  <a:srgbClr val="095E59"/>
                </a:solidFill>
              </a:rPr>
              <a:t> pasos</a:t>
            </a:r>
            <a:r>
              <a:rPr lang="es-MX">
                <a:solidFill>
                  <a:srgbClr val="095E59"/>
                </a:solidFill>
              </a:rPr>
              <a:t>:</a:t>
            </a:r>
            <a:br>
              <a:rPr lang="es-MX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1.1. Conociendo el entorno de Excel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1.2. Configuraciones Básicas</a:t>
            </a:r>
            <a:r>
              <a:rPr lang="es-MX" sz="900" baseline="0">
                <a:solidFill>
                  <a:srgbClr val="095E59"/>
                </a:solidFill>
              </a:rPr>
              <a:t> 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1.3. </a:t>
            </a:r>
            <a:r>
              <a:rPr lang="es-MX" sz="900" b="0">
                <a:solidFill>
                  <a:srgbClr val="095E59"/>
                </a:solidFill>
              </a:rPr>
              <a:t>Guardar</a:t>
            </a:r>
            <a:r>
              <a:rPr lang="es-MX" sz="900">
                <a:solidFill>
                  <a:srgbClr val="095E59"/>
                </a:solidFill>
              </a:rPr>
              <a:t>, Exportar e imprimir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 kern="1200">
                <a:solidFill>
                  <a:srgbClr val="095E59"/>
                </a:solidFill>
                <a:latin typeface="+mn-lt"/>
                <a:ea typeface="+mn-ea"/>
                <a:cs typeface="+mn-cs"/>
              </a:rPr>
              <a:t>1.4. Manejo de las Hojas de Excel</a:t>
            </a:r>
            <a:br>
              <a:rPr lang="es-MX" sz="900" kern="1200">
                <a:solidFill>
                  <a:srgbClr val="095E59"/>
                </a:solidFill>
                <a:latin typeface="+mn-lt"/>
                <a:ea typeface="+mn-ea"/>
                <a:cs typeface="+mn-cs"/>
              </a:rPr>
            </a:br>
            <a:r>
              <a:rPr lang="es-MX" sz="900" kern="1200">
                <a:solidFill>
                  <a:srgbClr val="095E59"/>
                </a:solidFill>
                <a:latin typeface="+mn-lt"/>
                <a:ea typeface="+mn-ea"/>
                <a:cs typeface="+mn-cs"/>
              </a:rPr>
              <a:t>1.5. Formatos de celda</a:t>
            </a:r>
            <a:r>
              <a:rPr lang="es-MX" sz="900">
                <a:solidFill>
                  <a:srgbClr val="095E59"/>
                </a:solidFill>
              </a:rPr>
              <a:t>	</a:t>
            </a:r>
            <a:endParaRPr lang="es-PE" sz="900">
              <a:solidFill>
                <a:srgbClr val="095E59"/>
              </a:solidFill>
            </a:endParaRPr>
          </a:p>
        </xdr:txBody>
      </xdr:sp>
      <xdr:cxnSp macro="">
        <xdr:nvCxnSpPr>
          <xdr:cNvPr id="10" name="Conector recto 9">
            <a:extLst>
              <a:ext uri="{FF2B5EF4-FFF2-40B4-BE49-F238E27FC236}">
                <a16:creationId xmlns:a16="http://schemas.microsoft.com/office/drawing/2014/main" id="{B9818CAD-E9AE-E308-4C3F-1A004C620A6F}"/>
              </a:ext>
            </a:extLst>
          </xdr:cNvPr>
          <xdr:cNvCxnSpPr/>
        </xdr:nvCxnSpPr>
        <xdr:spPr>
          <a:xfrm>
            <a:off x="3032593" y="2019300"/>
            <a:ext cx="1596198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590557</xdr:colOff>
      <xdr:row>8</xdr:row>
      <xdr:rowOff>113926</xdr:rowOff>
    </xdr:from>
    <xdr:to>
      <xdr:col>6</xdr:col>
      <xdr:colOff>647707</xdr:colOff>
      <xdr:row>15</xdr:row>
      <xdr:rowOff>17911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FBC015D7-6C9F-4ABB-821D-248CFEDA6E41}"/>
            </a:ext>
          </a:extLst>
        </xdr:cNvPr>
        <xdr:cNvGrpSpPr/>
      </xdr:nvGrpSpPr>
      <xdr:grpSpPr>
        <a:xfrm>
          <a:off x="2876557" y="1637926"/>
          <a:ext cx="2343150" cy="1237485"/>
          <a:chOff x="2301081" y="1104526"/>
          <a:chExt cx="1981376" cy="966868"/>
        </a:xfrm>
      </xdr:grpSpPr>
      <xdr:sp macro="" textlink="">
        <xdr:nvSpPr>
          <xdr:cNvPr id="12" name="Rectángulo 1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576B92A-E729-8ADE-97E4-CCCC4461BC45}"/>
              </a:ext>
            </a:extLst>
          </xdr:cNvPr>
          <xdr:cNvSpPr/>
        </xdr:nvSpPr>
        <xdr:spPr>
          <a:xfrm>
            <a:off x="2301081" y="1104526"/>
            <a:ext cx="1981376" cy="9528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s-MX">
                <a:solidFill>
                  <a:srgbClr val="095E59"/>
                </a:solidFill>
              </a:rPr>
              <a:t>Fundamentos</a:t>
            </a:r>
            <a:r>
              <a:rPr lang="es-MX" baseline="0">
                <a:solidFill>
                  <a:srgbClr val="095E59"/>
                </a:solidFill>
              </a:rPr>
              <a:t> básicos</a:t>
            </a:r>
            <a:r>
              <a:rPr lang="es-MX">
                <a:solidFill>
                  <a:srgbClr val="095E59"/>
                </a:solidFill>
              </a:rPr>
              <a:t>:</a:t>
            </a:r>
            <a:br>
              <a:rPr lang="es-MX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2.1. Protección de libro, hoja y celda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2.2. Manejo de filas, columnas, celdas, rangos y tablas.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2.3. Operadores aritméticos en excel.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2.4. Referencia de celdas: relativas, absolutas y mixtas.	</a:t>
            </a:r>
            <a:endParaRPr lang="es-PE" sz="900">
              <a:solidFill>
                <a:srgbClr val="095E59"/>
              </a:solidFill>
            </a:endParaRP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33FC9D9C-9157-B72D-634B-ADBCD9F92E5C}"/>
              </a:ext>
            </a:extLst>
          </xdr:cNvPr>
          <xdr:cNvCxnSpPr/>
        </xdr:nvCxnSpPr>
        <xdr:spPr>
          <a:xfrm>
            <a:off x="2388240" y="2071394"/>
            <a:ext cx="1596198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333375</xdr:colOff>
      <xdr:row>30</xdr:row>
      <xdr:rowOff>39079</xdr:rowOff>
    </xdr:from>
    <xdr:to>
      <xdr:col>3</xdr:col>
      <xdr:colOff>436805</xdr:colOff>
      <xdr:row>34</xdr:row>
      <xdr:rowOff>142509</xdr:rowOff>
    </xdr:to>
    <xdr:sp macro="" textlink="">
      <xdr:nvSpPr>
        <xdr:cNvPr id="14" name="Elipse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8202078-45FD-449B-A432-C39EDB65871B}"/>
            </a:ext>
          </a:extLst>
        </xdr:cNvPr>
        <xdr:cNvSpPr/>
      </xdr:nvSpPr>
      <xdr:spPr>
        <a:xfrm>
          <a:off x="1857375" y="5754079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05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3</xdr:col>
      <xdr:colOff>571501</xdr:colOff>
      <xdr:row>22</xdr:row>
      <xdr:rowOff>56776</xdr:rowOff>
    </xdr:from>
    <xdr:to>
      <xdr:col>7</xdr:col>
      <xdr:colOff>104775</xdr:colOff>
      <xdr:row>28</xdr:row>
      <xdr:rowOff>133350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71FB211E-7F6D-4C64-8AF2-5152A2961839}"/>
            </a:ext>
          </a:extLst>
        </xdr:cNvPr>
        <xdr:cNvGrpSpPr/>
      </xdr:nvGrpSpPr>
      <xdr:grpSpPr>
        <a:xfrm>
          <a:off x="2857501" y="4247776"/>
          <a:ext cx="2581274" cy="1219574"/>
          <a:chOff x="2977645" y="1104526"/>
          <a:chExt cx="1981376" cy="952874"/>
        </a:xfrm>
      </xdr:grpSpPr>
      <xdr:sp macro="" textlink="">
        <xdr:nvSpPr>
          <xdr:cNvPr id="16" name="Rectángulo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A4F8BDB-3BE2-FF09-1494-BAC6BF407DCB}"/>
              </a:ext>
            </a:extLst>
          </xdr:cNvPr>
          <xdr:cNvSpPr/>
        </xdr:nvSpPr>
        <xdr:spPr>
          <a:xfrm>
            <a:off x="2977645" y="1104526"/>
            <a:ext cx="1981376" cy="9528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s-MX">
                <a:solidFill>
                  <a:srgbClr val="095E59"/>
                </a:solidFill>
              </a:rPr>
              <a:t>Funciones Avanzadas:</a:t>
            </a:r>
            <a:br>
              <a:rPr lang="es-MX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4.1. Funciones anidadas (Si Anidada)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4.2. Funciones Lógicas: SI, Y, O 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4.3. Funciones de búsqueda: buscarV, buscarH,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4.4. Funciones de referencia: indice y coincidir	</a:t>
            </a:r>
            <a:endParaRPr lang="es-PE" sz="900">
              <a:solidFill>
                <a:srgbClr val="095E59"/>
              </a:solidFill>
            </a:endParaRPr>
          </a:p>
        </xdr:txBody>
      </xdr:sp>
      <xdr:cxnSp macro="">
        <xdr:nvCxnSpPr>
          <xdr:cNvPr id="17" name="Conector recto 16">
            <a:extLst>
              <a:ext uri="{FF2B5EF4-FFF2-40B4-BE49-F238E27FC236}">
                <a16:creationId xmlns:a16="http://schemas.microsoft.com/office/drawing/2014/main" id="{E1207555-8BFF-7045-3F1A-693144F40DDB}"/>
              </a:ext>
            </a:extLst>
          </xdr:cNvPr>
          <xdr:cNvCxnSpPr/>
        </xdr:nvCxnSpPr>
        <xdr:spPr>
          <a:xfrm>
            <a:off x="3000375" y="2019300"/>
            <a:ext cx="1596198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552451</xdr:colOff>
      <xdr:row>28</xdr:row>
      <xdr:rowOff>142501</xdr:rowOff>
    </xdr:from>
    <xdr:to>
      <xdr:col>7</xdr:col>
      <xdr:colOff>219075</xdr:colOff>
      <xdr:row>35</xdr:row>
      <xdr:rowOff>56011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E9A309FB-071C-4657-BD13-F7BD8E70E1C7}"/>
            </a:ext>
          </a:extLst>
        </xdr:cNvPr>
        <xdr:cNvGrpSpPr/>
      </xdr:nvGrpSpPr>
      <xdr:grpSpPr>
        <a:xfrm>
          <a:off x="2838451" y="5476501"/>
          <a:ext cx="2714624" cy="1247010"/>
          <a:chOff x="2977645" y="1044990"/>
          <a:chExt cx="1981376" cy="974310"/>
        </a:xfrm>
      </xdr:grpSpPr>
      <xdr:sp macro="" textlink="">
        <xdr:nvSpPr>
          <xdr:cNvPr id="19" name="Rectángulo 1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B122EE8-1612-B705-9B01-3CBA42679CD7}"/>
              </a:ext>
            </a:extLst>
          </xdr:cNvPr>
          <xdr:cNvSpPr/>
        </xdr:nvSpPr>
        <xdr:spPr>
          <a:xfrm>
            <a:off x="2977645" y="1044990"/>
            <a:ext cx="1981376" cy="9528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s-MX">
                <a:solidFill>
                  <a:srgbClr val="095E59"/>
                </a:solidFill>
              </a:rPr>
              <a:t>Formato tabla:</a:t>
            </a:r>
            <a:br>
              <a:rPr lang="es-MX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5.1. Crear una tabla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5.2. Sub Totales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5.3. Autofiltro y filtro avanzado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5.4. </a:t>
            </a:r>
            <a:r>
              <a:rPr lang="es-MX" sz="900" kern="1200">
                <a:solidFill>
                  <a:srgbClr val="095E59"/>
                </a:solidFill>
                <a:latin typeface="+mn-lt"/>
                <a:ea typeface="+mn-ea"/>
                <a:cs typeface="+mn-cs"/>
              </a:rPr>
              <a:t>Ordenar datos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5.5. Validación de datos	</a:t>
            </a:r>
            <a:endParaRPr lang="es-PE" sz="900">
              <a:solidFill>
                <a:srgbClr val="095E59"/>
              </a:solidFill>
            </a:endParaRPr>
          </a:p>
        </xdr:txBody>
      </xdr:sp>
      <xdr:cxnSp macro="">
        <xdr:nvCxnSpPr>
          <xdr:cNvPr id="20" name="Conector recto 19">
            <a:extLst>
              <a:ext uri="{FF2B5EF4-FFF2-40B4-BE49-F238E27FC236}">
                <a16:creationId xmlns:a16="http://schemas.microsoft.com/office/drawing/2014/main" id="{4DF03AD8-CA65-85F3-C33D-DF837007294F}"/>
              </a:ext>
            </a:extLst>
          </xdr:cNvPr>
          <xdr:cNvCxnSpPr/>
        </xdr:nvCxnSpPr>
        <xdr:spPr>
          <a:xfrm>
            <a:off x="3000375" y="2019300"/>
            <a:ext cx="1596198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504825</xdr:colOff>
      <xdr:row>0</xdr:row>
      <xdr:rowOff>0</xdr:rowOff>
    </xdr:from>
    <xdr:to>
      <xdr:col>1</xdr:col>
      <xdr:colOff>438150</xdr:colOff>
      <xdr:row>15</xdr:row>
      <xdr:rowOff>123825</xdr:rowOff>
    </xdr:to>
    <xdr:sp macro="" textlink="">
      <xdr:nvSpPr>
        <xdr:cNvPr id="21" name="Rectángulo 31">
          <a:extLst>
            <a:ext uri="{FF2B5EF4-FFF2-40B4-BE49-F238E27FC236}">
              <a16:creationId xmlns:a16="http://schemas.microsoft.com/office/drawing/2014/main" id="{3FC7CC81-D60B-4CED-8884-160AF2EC7B23}"/>
            </a:ext>
          </a:extLst>
        </xdr:cNvPr>
        <xdr:cNvSpPr/>
      </xdr:nvSpPr>
      <xdr:spPr>
        <a:xfrm>
          <a:off x="504825" y="0"/>
          <a:ext cx="695325" cy="2981325"/>
        </a:xfrm>
        <a:custGeom>
          <a:avLst/>
          <a:gdLst>
            <a:gd name="connsiteX0" fmla="*/ 0 w 513184"/>
            <a:gd name="connsiteY0" fmla="*/ 0 h 2981325"/>
            <a:gd name="connsiteX1" fmla="*/ 513184 w 513184"/>
            <a:gd name="connsiteY1" fmla="*/ 0 h 2981325"/>
            <a:gd name="connsiteX2" fmla="*/ 513184 w 513184"/>
            <a:gd name="connsiteY2" fmla="*/ 2981325 h 2981325"/>
            <a:gd name="connsiteX3" fmla="*/ 0 w 513184"/>
            <a:gd name="connsiteY3" fmla="*/ 2981325 h 2981325"/>
            <a:gd name="connsiteX4" fmla="*/ 0 w 513184"/>
            <a:gd name="connsiteY4" fmla="*/ 0 h 2981325"/>
            <a:gd name="connsiteX0" fmla="*/ 0 w 513184"/>
            <a:gd name="connsiteY0" fmla="*/ 0 h 2981325"/>
            <a:gd name="connsiteX1" fmla="*/ 513184 w 513184"/>
            <a:gd name="connsiteY1" fmla="*/ 0 h 2981325"/>
            <a:gd name="connsiteX2" fmla="*/ 513184 w 513184"/>
            <a:gd name="connsiteY2" fmla="*/ 2981325 h 2981325"/>
            <a:gd name="connsiteX3" fmla="*/ 238125 w 513184"/>
            <a:gd name="connsiteY3" fmla="*/ 2981325 h 2981325"/>
            <a:gd name="connsiteX4" fmla="*/ 0 w 513184"/>
            <a:gd name="connsiteY4" fmla="*/ 2981325 h 2981325"/>
            <a:gd name="connsiteX5" fmla="*/ 0 w 513184"/>
            <a:gd name="connsiteY5" fmla="*/ 0 h 2981325"/>
            <a:gd name="connsiteX0" fmla="*/ 0 w 513184"/>
            <a:gd name="connsiteY0" fmla="*/ 0 h 2981325"/>
            <a:gd name="connsiteX1" fmla="*/ 513184 w 513184"/>
            <a:gd name="connsiteY1" fmla="*/ 0 h 2981325"/>
            <a:gd name="connsiteX2" fmla="*/ 513184 w 513184"/>
            <a:gd name="connsiteY2" fmla="*/ 2981325 h 2981325"/>
            <a:gd name="connsiteX3" fmla="*/ 247650 w 513184"/>
            <a:gd name="connsiteY3" fmla="*/ 2609850 h 2981325"/>
            <a:gd name="connsiteX4" fmla="*/ 0 w 513184"/>
            <a:gd name="connsiteY4" fmla="*/ 2981325 h 2981325"/>
            <a:gd name="connsiteX5" fmla="*/ 0 w 513184"/>
            <a:gd name="connsiteY5" fmla="*/ 0 h 2981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513184" h="2981325">
              <a:moveTo>
                <a:pt x="0" y="0"/>
              </a:moveTo>
              <a:lnTo>
                <a:pt x="513184" y="0"/>
              </a:lnTo>
              <a:lnTo>
                <a:pt x="513184" y="2981325"/>
              </a:lnTo>
              <a:lnTo>
                <a:pt x="247650" y="2609850"/>
              </a:lnTo>
              <a:lnTo>
                <a:pt x="0" y="2981325"/>
              </a:lnTo>
              <a:lnTo>
                <a:pt x="0" y="0"/>
              </a:lnTo>
              <a:close/>
            </a:path>
          </a:pathLst>
        </a:custGeom>
        <a:solidFill>
          <a:srgbClr val="DD9B2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270"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36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INDICE </a:t>
          </a:r>
        </a:p>
      </xdr:txBody>
    </xdr:sp>
    <xdr:clientData/>
  </xdr:twoCellAnchor>
  <xdr:twoCellAnchor>
    <xdr:from>
      <xdr:col>13</xdr:col>
      <xdr:colOff>171450</xdr:colOff>
      <xdr:row>7</xdr:row>
      <xdr:rowOff>66675</xdr:rowOff>
    </xdr:from>
    <xdr:to>
      <xdr:col>21</xdr:col>
      <xdr:colOff>85725</xdr:colOff>
      <xdr:row>21</xdr:row>
      <xdr:rowOff>152400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F7D24B0C-2514-4EDF-868C-BFD1A596F33D}"/>
            </a:ext>
          </a:extLst>
        </xdr:cNvPr>
        <xdr:cNvSpPr/>
      </xdr:nvSpPr>
      <xdr:spPr>
        <a:xfrm>
          <a:off x="10077450" y="1400175"/>
          <a:ext cx="6010275" cy="2752725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5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Disfruta de este CURSO COMPLETO</a:t>
          </a:r>
          <a:r>
            <a:rPr lang="es-PE" sz="5400" b="1" baseline="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de </a:t>
          </a:r>
          <a:r>
            <a:rPr lang="es-PE" sz="5400" b="1" baseline="0">
              <a:solidFill>
                <a:srgbClr val="FFC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EXCEL</a:t>
          </a:r>
          <a:endParaRPr lang="es-PE" sz="5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3</xdr:col>
      <xdr:colOff>590550</xdr:colOff>
      <xdr:row>15</xdr:row>
      <xdr:rowOff>104775</xdr:rowOff>
    </xdr:from>
    <xdr:to>
      <xdr:col>6</xdr:col>
      <xdr:colOff>647700</xdr:colOff>
      <xdr:row>21</xdr:row>
      <xdr:rowOff>181349</xdr:rowOff>
    </xdr:to>
    <xdr:sp macro="" textlink="">
      <xdr:nvSpPr>
        <xdr:cNvPr id="25" name="Rectángulo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63A6A5-5CF9-4711-B8CB-170F8A2E251C}"/>
            </a:ext>
          </a:extLst>
        </xdr:cNvPr>
        <xdr:cNvSpPr/>
      </xdr:nvSpPr>
      <xdr:spPr>
        <a:xfrm>
          <a:off x="2876550" y="2962275"/>
          <a:ext cx="2343150" cy="12195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MX" sz="1800" b="0" kern="1200">
              <a:solidFill>
                <a:srgbClr val="095E59"/>
              </a:solidFill>
              <a:latin typeface="+mn-lt"/>
              <a:ea typeface="+mn-ea"/>
              <a:cs typeface="+mn-cs"/>
            </a:rPr>
            <a:t>Primeras Funciones:</a:t>
          </a:r>
          <a:br>
            <a:rPr lang="es-MX" sz="900" kern="1200">
              <a:solidFill>
                <a:srgbClr val="095E59"/>
              </a:solidFill>
              <a:latin typeface="+mn-lt"/>
              <a:ea typeface="+mn-ea"/>
              <a:cs typeface="+mn-cs"/>
            </a:rPr>
          </a:br>
          <a:r>
            <a:rPr lang="es-MX" sz="900" kern="1200">
              <a:solidFill>
                <a:srgbClr val="095E59"/>
              </a:solidFill>
              <a:latin typeface="+mn-lt"/>
              <a:ea typeface="+mn-ea"/>
              <a:cs typeface="+mn-cs"/>
            </a:rPr>
            <a:t>3.1. Básicas: Sumar, contar, contara, max, min y promedio.</a:t>
          </a:r>
          <a:br>
            <a:rPr lang="es-MX" sz="900" kern="1200">
              <a:solidFill>
                <a:srgbClr val="095E59"/>
              </a:solidFill>
              <a:latin typeface="+mn-lt"/>
              <a:ea typeface="+mn-ea"/>
              <a:cs typeface="+mn-cs"/>
            </a:rPr>
          </a:br>
          <a:r>
            <a:rPr lang="es-MX" sz="900" kern="1200">
              <a:solidFill>
                <a:srgbClr val="095E59"/>
              </a:solidFill>
              <a:latin typeface="+mn-lt"/>
              <a:ea typeface="+mn-ea"/>
              <a:cs typeface="+mn-cs"/>
            </a:rPr>
            <a:t>3.2. Condicionales: Sumar.si, contar.si, promedio.si, max.si, min.si.</a:t>
          </a:r>
          <a:br>
            <a:rPr lang="es-MX" sz="900" kern="1200">
              <a:solidFill>
                <a:srgbClr val="095E59"/>
              </a:solidFill>
              <a:latin typeface="+mn-lt"/>
              <a:ea typeface="+mn-ea"/>
              <a:cs typeface="+mn-cs"/>
            </a:rPr>
          </a:br>
          <a:r>
            <a:rPr lang="es-MX" sz="900" kern="1200">
              <a:solidFill>
                <a:srgbClr val="095E59"/>
              </a:solidFill>
              <a:latin typeface="+mn-lt"/>
              <a:ea typeface="+mn-ea"/>
              <a:cs typeface="+mn-cs"/>
            </a:rPr>
            <a:t>3.3. Texto: concatenar, izquierda, derecha, extrae, </a:t>
          </a:r>
          <a:br>
            <a:rPr lang="es-MX" sz="900" kern="1200">
              <a:solidFill>
                <a:srgbClr val="095E59"/>
              </a:solidFill>
              <a:latin typeface="+mn-lt"/>
              <a:ea typeface="+mn-ea"/>
              <a:cs typeface="+mn-cs"/>
            </a:rPr>
          </a:br>
          <a:r>
            <a:rPr lang="es-MX" sz="900" kern="1200">
              <a:solidFill>
                <a:srgbClr val="095E59"/>
              </a:solidFill>
              <a:latin typeface="+mn-lt"/>
              <a:ea typeface="+mn-ea"/>
              <a:cs typeface="+mn-cs"/>
            </a:rPr>
            <a:t>3.4. Separar texto en columnas, quitar duplicados.	</a:t>
          </a:r>
          <a:endParaRPr lang="es-PE" sz="900" kern="1200">
            <a:solidFill>
              <a:srgbClr val="095E59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666750</xdr:colOff>
      <xdr:row>22</xdr:row>
      <xdr:rowOff>133350</xdr:rowOff>
    </xdr:from>
    <xdr:to>
      <xdr:col>6</xdr:col>
      <xdr:colOff>409575</xdr:colOff>
      <xdr:row>22</xdr:row>
      <xdr:rowOff>133350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250115DD-E40F-DA8B-4484-74E2942BF6C4}"/>
            </a:ext>
          </a:extLst>
        </xdr:cNvPr>
        <xdr:cNvCxnSpPr/>
      </xdr:nvCxnSpPr>
      <xdr:spPr>
        <a:xfrm>
          <a:off x="2952750" y="4324350"/>
          <a:ext cx="2028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219075</xdr:colOff>
      <xdr:row>0</xdr:row>
      <xdr:rowOff>171451</xdr:rowOff>
    </xdr:from>
    <xdr:to>
      <xdr:col>12</xdr:col>
      <xdr:colOff>362146</xdr:colOff>
      <xdr:row>37</xdr:row>
      <xdr:rowOff>95251</xdr:rowOff>
    </xdr:to>
    <xdr:sp macro="" textlink="">
      <xdr:nvSpPr>
        <xdr:cNvPr id="34" name="Rectángulo: esquinas redondeadas 33">
          <a:extLst>
            <a:ext uri="{FF2B5EF4-FFF2-40B4-BE49-F238E27FC236}">
              <a16:creationId xmlns:a16="http://schemas.microsoft.com/office/drawing/2014/main" id="{1D971AB5-FFE6-419A-846C-255B1F55512D}"/>
            </a:ext>
          </a:extLst>
        </xdr:cNvPr>
        <xdr:cNvSpPr/>
      </xdr:nvSpPr>
      <xdr:spPr>
        <a:xfrm>
          <a:off x="6315075" y="171451"/>
          <a:ext cx="3191071" cy="6972300"/>
        </a:xfrm>
        <a:prstGeom prst="roundRect">
          <a:avLst>
            <a:gd name="adj" fmla="val 11628"/>
          </a:avLst>
        </a:prstGeom>
        <a:solidFill>
          <a:srgbClr val="F2F1E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PE"/>
        </a:p>
      </xdr:txBody>
    </xdr:sp>
    <xdr:clientData/>
  </xdr:twoCellAnchor>
  <xdr:twoCellAnchor>
    <xdr:from>
      <xdr:col>8</xdr:col>
      <xdr:colOff>107314</xdr:colOff>
      <xdr:row>1</xdr:row>
      <xdr:rowOff>95251</xdr:rowOff>
    </xdr:from>
    <xdr:to>
      <xdr:col>8</xdr:col>
      <xdr:colOff>542925</xdr:colOff>
      <xdr:row>36</xdr:row>
      <xdr:rowOff>180975</xdr:rowOff>
    </xdr:to>
    <xdr:sp macro="" textlink="">
      <xdr:nvSpPr>
        <xdr:cNvPr id="40" name="Rectángulo: esquinas redondeadas 39">
          <a:extLst>
            <a:ext uri="{FF2B5EF4-FFF2-40B4-BE49-F238E27FC236}">
              <a16:creationId xmlns:a16="http://schemas.microsoft.com/office/drawing/2014/main" id="{4377AF5F-CB73-4E41-B168-6499FCE4055D}"/>
            </a:ext>
          </a:extLst>
        </xdr:cNvPr>
        <xdr:cNvSpPr/>
      </xdr:nvSpPr>
      <xdr:spPr>
        <a:xfrm>
          <a:off x="6203314" y="285751"/>
          <a:ext cx="435611" cy="6753224"/>
        </a:xfrm>
        <a:prstGeom prst="roundRect">
          <a:avLst>
            <a:gd name="adj" fmla="val 50000"/>
          </a:avLst>
        </a:prstGeom>
        <a:solidFill>
          <a:srgbClr val="E09A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PE"/>
        </a:p>
      </xdr:txBody>
    </xdr:sp>
    <xdr:clientData/>
  </xdr:twoCellAnchor>
  <xdr:twoCellAnchor>
    <xdr:from>
      <xdr:col>7</xdr:col>
      <xdr:colOff>657225</xdr:colOff>
      <xdr:row>3</xdr:row>
      <xdr:rowOff>66676</xdr:rowOff>
    </xdr:from>
    <xdr:to>
      <xdr:col>8</xdr:col>
      <xdr:colOff>760655</xdr:colOff>
      <xdr:row>7</xdr:row>
      <xdr:rowOff>170106</xdr:rowOff>
    </xdr:to>
    <xdr:sp macro="" textlink="">
      <xdr:nvSpPr>
        <xdr:cNvPr id="35" name="Elipse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8CAEE25-A22D-46BB-8D9C-1E888BFE8E6E}"/>
            </a:ext>
          </a:extLst>
        </xdr:cNvPr>
        <xdr:cNvSpPr/>
      </xdr:nvSpPr>
      <xdr:spPr>
        <a:xfrm>
          <a:off x="5991225" y="638176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06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7</xdr:col>
      <xdr:colOff>657225</xdr:colOff>
      <xdr:row>9</xdr:row>
      <xdr:rowOff>66660</xdr:rowOff>
    </xdr:from>
    <xdr:to>
      <xdr:col>8</xdr:col>
      <xdr:colOff>760655</xdr:colOff>
      <xdr:row>13</xdr:row>
      <xdr:rowOff>170090</xdr:rowOff>
    </xdr:to>
    <xdr:sp macro="" textlink="">
      <xdr:nvSpPr>
        <xdr:cNvPr id="36" name="Elipse 3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7FCA7-8CDC-423D-96CA-AB0CA8F82EFC}"/>
            </a:ext>
          </a:extLst>
        </xdr:cNvPr>
        <xdr:cNvSpPr/>
      </xdr:nvSpPr>
      <xdr:spPr>
        <a:xfrm>
          <a:off x="5991225" y="1781160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CE603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07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7</xdr:col>
      <xdr:colOff>657225</xdr:colOff>
      <xdr:row>15</xdr:row>
      <xdr:rowOff>60440</xdr:rowOff>
    </xdr:from>
    <xdr:to>
      <xdr:col>8</xdr:col>
      <xdr:colOff>760655</xdr:colOff>
      <xdr:row>19</xdr:row>
      <xdr:rowOff>163870</xdr:rowOff>
    </xdr:to>
    <xdr:sp macro="" textlink="">
      <xdr:nvSpPr>
        <xdr:cNvPr id="37" name="Elipse 3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CE37940-C853-42C7-9702-C267066E40ED}"/>
            </a:ext>
          </a:extLst>
        </xdr:cNvPr>
        <xdr:cNvSpPr/>
      </xdr:nvSpPr>
      <xdr:spPr>
        <a:xfrm>
          <a:off x="5991225" y="2917940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380B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08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7</xdr:col>
      <xdr:colOff>657225</xdr:colOff>
      <xdr:row>22</xdr:row>
      <xdr:rowOff>17675</xdr:rowOff>
    </xdr:from>
    <xdr:to>
      <xdr:col>8</xdr:col>
      <xdr:colOff>760655</xdr:colOff>
      <xdr:row>26</xdr:row>
      <xdr:rowOff>121105</xdr:rowOff>
    </xdr:to>
    <xdr:sp macro="" textlink="">
      <xdr:nvSpPr>
        <xdr:cNvPr id="38" name="Elipse 3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8A0A6DF-F358-4633-9444-CA053E391532}"/>
            </a:ext>
          </a:extLst>
        </xdr:cNvPr>
        <xdr:cNvSpPr/>
      </xdr:nvSpPr>
      <xdr:spPr>
        <a:xfrm>
          <a:off x="5991225" y="420867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B367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09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7</xdr:col>
      <xdr:colOff>657225</xdr:colOff>
      <xdr:row>28</xdr:row>
      <xdr:rowOff>141500</xdr:rowOff>
    </xdr:from>
    <xdr:to>
      <xdr:col>8</xdr:col>
      <xdr:colOff>760655</xdr:colOff>
      <xdr:row>33</xdr:row>
      <xdr:rowOff>54430</xdr:rowOff>
    </xdr:to>
    <xdr:sp macro="" textlink="">
      <xdr:nvSpPr>
        <xdr:cNvPr id="39" name="Elipse 3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D48EBD-CDEF-470F-BAE3-F3BB1DBED127}"/>
            </a:ext>
          </a:extLst>
        </xdr:cNvPr>
        <xdr:cNvSpPr/>
      </xdr:nvSpPr>
      <xdr:spPr>
        <a:xfrm>
          <a:off x="5991225" y="5475500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B367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2800" b="1">
              <a:solidFill>
                <a:srgbClr val="0F6159"/>
              </a:solidFill>
            </a:rPr>
            <a:t>10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9</xdr:col>
      <xdr:colOff>171450</xdr:colOff>
      <xdr:row>2</xdr:row>
      <xdr:rowOff>55775</xdr:rowOff>
    </xdr:from>
    <xdr:to>
      <xdr:col>12</xdr:col>
      <xdr:colOff>228600</xdr:colOff>
      <xdr:row>8</xdr:row>
      <xdr:rowOff>132349</xdr:rowOff>
    </xdr:to>
    <xdr:grpSp>
      <xdr:nvGrpSpPr>
        <xdr:cNvPr id="41" name="Grupo 40">
          <a:extLst>
            <a:ext uri="{FF2B5EF4-FFF2-40B4-BE49-F238E27FC236}">
              <a16:creationId xmlns:a16="http://schemas.microsoft.com/office/drawing/2014/main" id="{1AF3CCCC-7C87-4DBA-98E2-59B616A042FA}"/>
            </a:ext>
          </a:extLst>
        </xdr:cNvPr>
        <xdr:cNvGrpSpPr/>
      </xdr:nvGrpSpPr>
      <xdr:grpSpPr>
        <a:xfrm>
          <a:off x="7029450" y="436775"/>
          <a:ext cx="2343150" cy="1219574"/>
          <a:chOff x="3042077" y="1372438"/>
          <a:chExt cx="1981376" cy="952874"/>
        </a:xfrm>
      </xdr:grpSpPr>
      <xdr:sp macro="" textlink="">
        <xdr:nvSpPr>
          <xdr:cNvPr id="42" name="Rectángulo 4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E45EAEBC-DADC-5750-E117-4893D446B333}"/>
              </a:ext>
            </a:extLst>
          </xdr:cNvPr>
          <xdr:cNvSpPr/>
        </xdr:nvSpPr>
        <xdr:spPr>
          <a:xfrm>
            <a:off x="3042077" y="1372438"/>
            <a:ext cx="1981376" cy="9528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s-MX">
                <a:solidFill>
                  <a:srgbClr val="095E59"/>
                </a:solidFill>
              </a:rPr>
              <a:t>Creación de gráficos:</a:t>
            </a:r>
            <a:br>
              <a:rPr lang="es-MX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6.1. Columnas, barras, líneas, dispersión etc.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6.2. Editar Elementos</a:t>
            </a:r>
            <a:br>
              <a:rPr lang="es-MX" sz="900">
                <a:solidFill>
                  <a:srgbClr val="095E59"/>
                </a:solidFill>
              </a:rPr>
            </a:b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	</a:t>
            </a:r>
            <a:endParaRPr lang="es-PE" sz="900">
              <a:solidFill>
                <a:srgbClr val="095E59"/>
              </a:solidFill>
            </a:endParaRPr>
          </a:p>
        </xdr:txBody>
      </xdr:sp>
      <xdr:cxnSp macro="">
        <xdr:nvCxnSpPr>
          <xdr:cNvPr id="43" name="Conector recto 42">
            <a:extLst>
              <a:ext uri="{FF2B5EF4-FFF2-40B4-BE49-F238E27FC236}">
                <a16:creationId xmlns:a16="http://schemas.microsoft.com/office/drawing/2014/main" id="{79056BF3-0BC1-855E-45A9-421892F6284F}"/>
              </a:ext>
            </a:extLst>
          </xdr:cNvPr>
          <xdr:cNvCxnSpPr/>
        </xdr:nvCxnSpPr>
        <xdr:spPr>
          <a:xfrm>
            <a:off x="3121190" y="2086278"/>
            <a:ext cx="1674295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161924</xdr:colOff>
      <xdr:row>8</xdr:row>
      <xdr:rowOff>123825</xdr:rowOff>
    </xdr:from>
    <xdr:to>
      <xdr:col>12</xdr:col>
      <xdr:colOff>723899</xdr:colOff>
      <xdr:row>15</xdr:row>
      <xdr:rowOff>9899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7A7967E-5C44-415D-837D-BA41A2EB9106}"/>
            </a:ext>
          </a:extLst>
        </xdr:cNvPr>
        <xdr:cNvGrpSpPr/>
      </xdr:nvGrpSpPr>
      <xdr:grpSpPr>
        <a:xfrm>
          <a:off x="7019924" y="1647825"/>
          <a:ext cx="2847975" cy="1219574"/>
          <a:chOff x="3057168" y="1409648"/>
          <a:chExt cx="1981376" cy="952874"/>
        </a:xfrm>
      </xdr:grpSpPr>
      <xdr:sp macro="" textlink="">
        <xdr:nvSpPr>
          <xdr:cNvPr id="51" name="Rectángulo 5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D8A768E-3D3C-9248-972B-9A00C7E8DE64}"/>
              </a:ext>
            </a:extLst>
          </xdr:cNvPr>
          <xdr:cNvSpPr/>
        </xdr:nvSpPr>
        <xdr:spPr>
          <a:xfrm>
            <a:off x="3057168" y="1409648"/>
            <a:ext cx="1981376" cy="9528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s-MX">
                <a:solidFill>
                  <a:srgbClr val="095E59"/>
                </a:solidFill>
              </a:rPr>
              <a:t>Tablas y gráficos </a:t>
            </a:r>
            <a:r>
              <a:rPr lang="es-MX" sz="1200">
                <a:solidFill>
                  <a:srgbClr val="095E59"/>
                </a:solidFill>
              </a:rPr>
              <a:t>Dinámicos:</a:t>
            </a:r>
            <a:br>
              <a:rPr lang="es-MX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7.1. Crear tablas dinámicas</a:t>
            </a:r>
          </a:p>
          <a:p>
            <a:pPr algn="l"/>
            <a:r>
              <a:rPr lang="es-MX" sz="900">
                <a:solidFill>
                  <a:srgbClr val="095E59"/>
                </a:solidFill>
              </a:rPr>
              <a:t>7.2. Editar tablas dinámicas</a:t>
            </a:r>
            <a:r>
              <a:rPr lang="es-MX" sz="700">
                <a:solidFill>
                  <a:srgbClr val="095E59"/>
                </a:solidFill>
              </a:rPr>
              <a:t>: estilos, agrupar datos, ordenar </a:t>
            </a:r>
            <a:br>
              <a:rPr lang="es-MX" sz="700">
                <a:solidFill>
                  <a:srgbClr val="095E59"/>
                </a:solidFill>
              </a:rPr>
            </a:br>
            <a:r>
              <a:rPr lang="es-MX" sz="900" kern="1200">
                <a:solidFill>
                  <a:srgbClr val="095E59"/>
                </a:solidFill>
                <a:latin typeface="+mn-lt"/>
                <a:ea typeface="+mn-ea"/>
                <a:cs typeface="+mn-cs"/>
              </a:rPr>
              <a:t>7.3. Configuración de campo y opciones</a:t>
            </a:r>
            <a:br>
              <a:rPr lang="es-MX" sz="7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7.4. Campos</a:t>
            </a:r>
            <a:r>
              <a:rPr lang="es-MX" sz="900" baseline="0">
                <a:solidFill>
                  <a:srgbClr val="095E59"/>
                </a:solidFill>
              </a:rPr>
              <a:t> </a:t>
            </a:r>
            <a:r>
              <a:rPr lang="es-MX" sz="900">
                <a:solidFill>
                  <a:srgbClr val="095E59"/>
                </a:solidFill>
              </a:rPr>
              <a:t>calculados</a:t>
            </a:r>
          </a:p>
          <a:p>
            <a:pPr algn="l"/>
            <a:r>
              <a:rPr lang="es-MX" sz="900">
                <a:solidFill>
                  <a:srgbClr val="095E59"/>
                </a:solidFill>
              </a:rPr>
              <a:t>7.5.</a:t>
            </a:r>
            <a:r>
              <a:rPr lang="es-MX" sz="900" baseline="0">
                <a:solidFill>
                  <a:srgbClr val="095E59"/>
                </a:solidFill>
              </a:rPr>
              <a:t> </a:t>
            </a:r>
            <a:r>
              <a:rPr lang="es-MX" sz="900">
                <a:solidFill>
                  <a:srgbClr val="095E59"/>
                </a:solidFill>
              </a:rPr>
              <a:t>Crear gráficos dinámicos</a:t>
            </a:r>
          </a:p>
          <a:p>
            <a:pPr algn="l"/>
            <a:r>
              <a:rPr lang="es-MX" sz="900">
                <a:solidFill>
                  <a:srgbClr val="095E59"/>
                </a:solidFill>
              </a:rPr>
              <a:t>7.6. Segmentación de datos</a:t>
            </a:r>
          </a:p>
          <a:p>
            <a:pPr algn="l"/>
            <a:r>
              <a:rPr lang="es-MX" sz="900">
                <a:solidFill>
                  <a:srgbClr val="095E59"/>
                </a:solidFill>
              </a:rPr>
              <a:t>7.7. Escala de tiempo</a:t>
            </a:r>
          </a:p>
          <a:p>
            <a:pPr algn="l"/>
            <a:br>
              <a:rPr lang="es-MX" sz="900">
                <a:solidFill>
                  <a:srgbClr val="095E59"/>
                </a:solidFill>
              </a:rPr>
            </a:b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	</a:t>
            </a:r>
            <a:endParaRPr lang="es-PE" sz="900">
              <a:solidFill>
                <a:srgbClr val="095E59"/>
              </a:solidFill>
            </a:endParaRPr>
          </a:p>
        </xdr:txBody>
      </xdr:sp>
      <xdr:cxnSp macro="">
        <xdr:nvCxnSpPr>
          <xdr:cNvPr id="52" name="Conector recto 51">
            <a:extLst>
              <a:ext uri="{FF2B5EF4-FFF2-40B4-BE49-F238E27FC236}">
                <a16:creationId xmlns:a16="http://schemas.microsoft.com/office/drawing/2014/main" id="{5DD4BC25-8893-2467-AC3E-2E4CCBCF12CF}"/>
              </a:ext>
            </a:extLst>
          </xdr:cNvPr>
          <xdr:cNvCxnSpPr/>
        </xdr:nvCxnSpPr>
        <xdr:spPr>
          <a:xfrm>
            <a:off x="3133931" y="2279773"/>
            <a:ext cx="137751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180975</xdr:colOff>
      <xdr:row>14</xdr:row>
      <xdr:rowOff>152400</xdr:rowOff>
    </xdr:from>
    <xdr:to>
      <xdr:col>12</xdr:col>
      <xdr:colOff>742950</xdr:colOff>
      <xdr:row>21</xdr:row>
      <xdr:rowOff>38474</xdr:rowOff>
    </xdr:to>
    <xdr:grpSp>
      <xdr:nvGrpSpPr>
        <xdr:cNvPr id="53" name="Grupo 52">
          <a:extLst>
            <a:ext uri="{FF2B5EF4-FFF2-40B4-BE49-F238E27FC236}">
              <a16:creationId xmlns:a16="http://schemas.microsoft.com/office/drawing/2014/main" id="{8896EBD3-4969-4A9A-BAD1-EFE9B4370B00}"/>
            </a:ext>
          </a:extLst>
        </xdr:cNvPr>
        <xdr:cNvGrpSpPr/>
      </xdr:nvGrpSpPr>
      <xdr:grpSpPr>
        <a:xfrm>
          <a:off x="7038975" y="2819400"/>
          <a:ext cx="2847975" cy="1219574"/>
          <a:chOff x="2977645" y="1104526"/>
          <a:chExt cx="1981376" cy="952874"/>
        </a:xfrm>
      </xdr:grpSpPr>
      <xdr:sp macro="" textlink="">
        <xdr:nvSpPr>
          <xdr:cNvPr id="54" name="Rectángulo 53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7F52030-E794-C704-8BAC-445B184852DE}"/>
              </a:ext>
            </a:extLst>
          </xdr:cNvPr>
          <xdr:cNvSpPr/>
        </xdr:nvSpPr>
        <xdr:spPr>
          <a:xfrm>
            <a:off x="2977645" y="1104526"/>
            <a:ext cx="1981376" cy="9528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s-MX">
                <a:solidFill>
                  <a:srgbClr val="095E59"/>
                </a:solidFill>
              </a:rPr>
              <a:t>Filtros Avanzados</a:t>
            </a:r>
            <a:r>
              <a:rPr lang="es-MX" sz="1200">
                <a:solidFill>
                  <a:srgbClr val="095E59"/>
                </a:solidFill>
              </a:rPr>
              <a:t>:</a:t>
            </a:r>
            <a:br>
              <a:rPr lang="es-MX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8.1. Filtrar por un criterio</a:t>
            </a:r>
          </a:p>
          <a:p>
            <a:pPr algn="l"/>
            <a:r>
              <a:rPr lang="es-MX" sz="900">
                <a:solidFill>
                  <a:srgbClr val="095E59"/>
                </a:solidFill>
              </a:rPr>
              <a:t>8.2. Filtrar por dos criterios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8.3. Filtrar por tres criterios</a:t>
            </a:r>
          </a:p>
          <a:p>
            <a:pPr algn="l"/>
            <a:r>
              <a:rPr lang="es-MX" sz="900">
                <a:solidFill>
                  <a:srgbClr val="095E59"/>
                </a:solidFill>
              </a:rPr>
              <a:t>8.4.</a:t>
            </a:r>
            <a:r>
              <a:rPr lang="es-MX" sz="900" baseline="0">
                <a:solidFill>
                  <a:srgbClr val="095E59"/>
                </a:solidFill>
              </a:rPr>
              <a:t> Filtrar valores que comiencen por una letra</a:t>
            </a:r>
            <a:br>
              <a:rPr lang="es-MX" sz="900" baseline="0">
                <a:solidFill>
                  <a:srgbClr val="095E59"/>
                </a:solidFill>
              </a:rPr>
            </a:br>
            <a:r>
              <a:rPr lang="es-MX" sz="900" baseline="0">
                <a:solidFill>
                  <a:srgbClr val="095E59"/>
                </a:solidFill>
              </a:rPr>
              <a:t>8.5. Filtrar valores que terminen por una letra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	</a:t>
            </a:r>
            <a:endParaRPr lang="es-PE" sz="900">
              <a:solidFill>
                <a:srgbClr val="095E59"/>
              </a:solidFill>
            </a:endParaRPr>
          </a:p>
        </xdr:txBody>
      </xdr:sp>
      <xdr:cxnSp macro="">
        <xdr:nvCxnSpPr>
          <xdr:cNvPr id="55" name="Conector recto 54">
            <a:extLst>
              <a:ext uri="{FF2B5EF4-FFF2-40B4-BE49-F238E27FC236}">
                <a16:creationId xmlns:a16="http://schemas.microsoft.com/office/drawing/2014/main" id="{5C3C057A-DC11-0CD6-8452-B9933D9F8F89}"/>
              </a:ext>
            </a:extLst>
          </xdr:cNvPr>
          <xdr:cNvCxnSpPr/>
        </xdr:nvCxnSpPr>
        <xdr:spPr>
          <a:xfrm>
            <a:off x="3041162" y="1967206"/>
            <a:ext cx="137751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200025</xdr:colOff>
      <xdr:row>20</xdr:row>
      <xdr:rowOff>161925</xdr:rowOff>
    </xdr:from>
    <xdr:to>
      <xdr:col>12</xdr:col>
      <xdr:colOff>647700</xdr:colOff>
      <xdr:row>27</xdr:row>
      <xdr:rowOff>47999</xdr:rowOff>
    </xdr:to>
    <xdr:grpSp>
      <xdr:nvGrpSpPr>
        <xdr:cNvPr id="56" name="Grupo 55">
          <a:extLst>
            <a:ext uri="{FF2B5EF4-FFF2-40B4-BE49-F238E27FC236}">
              <a16:creationId xmlns:a16="http://schemas.microsoft.com/office/drawing/2014/main" id="{2429470C-876D-4341-9D61-C8A468BC8BFB}"/>
            </a:ext>
          </a:extLst>
        </xdr:cNvPr>
        <xdr:cNvGrpSpPr/>
      </xdr:nvGrpSpPr>
      <xdr:grpSpPr>
        <a:xfrm>
          <a:off x="7058025" y="3971925"/>
          <a:ext cx="2733675" cy="1219574"/>
          <a:chOff x="2977645" y="1067316"/>
          <a:chExt cx="1981376" cy="952874"/>
        </a:xfrm>
      </xdr:grpSpPr>
      <xdr:sp macro="" textlink="">
        <xdr:nvSpPr>
          <xdr:cNvPr id="57" name="Rectángulo 5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377B276-05BC-43A1-A09E-ED87CD913E38}"/>
              </a:ext>
            </a:extLst>
          </xdr:cNvPr>
          <xdr:cNvSpPr/>
        </xdr:nvSpPr>
        <xdr:spPr>
          <a:xfrm>
            <a:off x="2977645" y="1067316"/>
            <a:ext cx="1981376" cy="9528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s-MX">
                <a:solidFill>
                  <a:srgbClr val="095E59"/>
                </a:solidFill>
              </a:rPr>
              <a:t>Macros</a:t>
            </a:r>
            <a:r>
              <a:rPr lang="es-MX" sz="1200">
                <a:solidFill>
                  <a:srgbClr val="095E59"/>
                </a:solidFill>
              </a:rPr>
              <a:t>:</a:t>
            </a:r>
            <a:br>
              <a:rPr lang="es-MX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9.1. Que es una macros y para que sirve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9.2. Macro</a:t>
            </a:r>
            <a:r>
              <a:rPr lang="es-MX" sz="900" baseline="0">
                <a:solidFill>
                  <a:srgbClr val="095E59"/>
                </a:solidFill>
              </a:rPr>
              <a:t> para base de datos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9.3. Macro con filtros</a:t>
            </a:r>
            <a:r>
              <a:rPr lang="es-MX" sz="900" baseline="0">
                <a:solidFill>
                  <a:srgbClr val="095E59"/>
                </a:solidFill>
              </a:rPr>
              <a:t> avanzados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9.4.</a:t>
            </a:r>
            <a:r>
              <a:rPr lang="es-MX" sz="900" baseline="0">
                <a:solidFill>
                  <a:srgbClr val="095E59"/>
                </a:solidFill>
              </a:rPr>
              <a:t> Macro Absoluta y relativa</a:t>
            </a:r>
            <a:br>
              <a:rPr lang="es-MX" sz="900">
                <a:solidFill>
                  <a:srgbClr val="095E59"/>
                </a:solidFill>
              </a:rPr>
            </a:br>
            <a:r>
              <a:rPr lang="es-MX" sz="900">
                <a:solidFill>
                  <a:srgbClr val="095E59"/>
                </a:solidFill>
              </a:rPr>
              <a:t>	</a:t>
            </a:r>
            <a:endParaRPr lang="es-PE" sz="900">
              <a:solidFill>
                <a:srgbClr val="095E59"/>
              </a:solidFill>
            </a:endParaRPr>
          </a:p>
        </xdr:txBody>
      </xdr:sp>
      <xdr:cxnSp macro="">
        <xdr:nvCxnSpPr>
          <xdr:cNvPr id="58" name="Conector recto 57">
            <a:extLst>
              <a:ext uri="{FF2B5EF4-FFF2-40B4-BE49-F238E27FC236}">
                <a16:creationId xmlns:a16="http://schemas.microsoft.com/office/drawing/2014/main" id="{4EC968DC-4C9E-2768-AC6E-9C072858D945}"/>
              </a:ext>
            </a:extLst>
          </xdr:cNvPr>
          <xdr:cNvCxnSpPr/>
        </xdr:nvCxnSpPr>
        <xdr:spPr>
          <a:xfrm>
            <a:off x="3061041" y="1915112"/>
            <a:ext cx="137751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190500</xdr:colOff>
      <xdr:row>28</xdr:row>
      <xdr:rowOff>9525</xdr:rowOff>
    </xdr:from>
    <xdr:to>
      <xdr:col>12</xdr:col>
      <xdr:colOff>752475</xdr:colOff>
      <xdr:row>34</xdr:row>
      <xdr:rowOff>86099</xdr:rowOff>
    </xdr:to>
    <xdr:sp macro="" textlink="">
      <xdr:nvSpPr>
        <xdr:cNvPr id="62" name="Rectángulo 6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B50C965-78A0-4071-B203-73C88FE11356}"/>
            </a:ext>
          </a:extLst>
        </xdr:cNvPr>
        <xdr:cNvSpPr/>
      </xdr:nvSpPr>
      <xdr:spPr>
        <a:xfrm>
          <a:off x="7048500" y="5343525"/>
          <a:ext cx="2847975" cy="12195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MX">
              <a:solidFill>
                <a:srgbClr val="095E59"/>
              </a:solidFill>
            </a:rPr>
            <a:t>Dashboard</a:t>
          </a:r>
          <a:r>
            <a:rPr lang="es-MX" sz="1200">
              <a:solidFill>
                <a:srgbClr val="095E59"/>
              </a:solidFill>
            </a:rPr>
            <a:t>:</a:t>
          </a:r>
          <a:br>
            <a:rPr lang="es-MX">
              <a:solidFill>
                <a:srgbClr val="095E59"/>
              </a:solidFill>
            </a:rPr>
          </a:br>
          <a:r>
            <a:rPr lang="es-MX" sz="900">
              <a:solidFill>
                <a:srgbClr val="095E59"/>
              </a:solidFill>
            </a:rPr>
            <a:t>10.1. Configuración tablas dinámicas</a:t>
          </a:r>
          <a:br>
            <a:rPr lang="es-MX" sz="900">
              <a:solidFill>
                <a:srgbClr val="095E59"/>
              </a:solidFill>
            </a:rPr>
          </a:br>
          <a:r>
            <a:rPr lang="es-MX" sz="900">
              <a:solidFill>
                <a:srgbClr val="095E59"/>
              </a:solidFill>
            </a:rPr>
            <a:t>10.2. Configuración Formas</a:t>
          </a:r>
          <a:br>
            <a:rPr lang="es-MX" sz="900">
              <a:solidFill>
                <a:srgbClr val="095E59"/>
              </a:solidFill>
            </a:rPr>
          </a:br>
          <a:r>
            <a:rPr lang="es-MX" sz="900">
              <a:solidFill>
                <a:srgbClr val="095E59"/>
              </a:solidFill>
            </a:rPr>
            <a:t>10.3. Creación del Dashboard</a:t>
          </a:r>
          <a:br>
            <a:rPr lang="es-MX" sz="900">
              <a:solidFill>
                <a:srgbClr val="095E59"/>
              </a:solidFill>
            </a:rPr>
          </a:br>
          <a:r>
            <a:rPr lang="es-MX" sz="900">
              <a:solidFill>
                <a:srgbClr val="095E59"/>
              </a:solidFill>
            </a:rPr>
            <a:t>	</a:t>
          </a:r>
          <a:endParaRPr lang="es-PE" sz="900">
            <a:solidFill>
              <a:srgbClr val="095E59"/>
            </a:solidFill>
          </a:endParaRPr>
        </a:p>
      </xdr:txBody>
    </xdr:sp>
    <xdr:clientData/>
  </xdr:twoCellAnchor>
  <xdr:twoCellAnchor>
    <xdr:from>
      <xdr:col>9</xdr:col>
      <xdr:colOff>323850</xdr:colOff>
      <xdr:row>33</xdr:row>
      <xdr:rowOff>47625</xdr:rowOff>
    </xdr:from>
    <xdr:to>
      <xdr:col>12</xdr:col>
      <xdr:colOff>17850</xdr:colOff>
      <xdr:row>33</xdr:row>
      <xdr:rowOff>47625</xdr:rowOff>
    </xdr:to>
    <xdr:cxnSp macro="">
      <xdr:nvCxnSpPr>
        <xdr:cNvPr id="63" name="Conector recto 62">
          <a:extLst>
            <a:ext uri="{FF2B5EF4-FFF2-40B4-BE49-F238E27FC236}">
              <a16:creationId xmlns:a16="http://schemas.microsoft.com/office/drawing/2014/main" id="{BF9B9882-8923-4683-AC28-6866189BC8F4}"/>
            </a:ext>
          </a:extLst>
        </xdr:cNvPr>
        <xdr:cNvCxnSpPr/>
      </xdr:nvCxnSpPr>
      <xdr:spPr>
        <a:xfrm>
          <a:off x="7181850" y="6334125"/>
          <a:ext cx="1980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171450</xdr:colOff>
      <xdr:row>22</xdr:row>
      <xdr:rowOff>57150</xdr:rowOff>
    </xdr:from>
    <xdr:to>
      <xdr:col>17</xdr:col>
      <xdr:colOff>423862</xdr:colOff>
      <xdr:row>75</xdr:row>
      <xdr:rowOff>19050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5428C1D-6E33-2EC2-2784-E428F9777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4248150"/>
          <a:ext cx="3300412" cy="10058400"/>
        </a:xfrm>
        <a:prstGeom prst="rect">
          <a:avLst/>
        </a:prstGeom>
      </xdr:spPr>
    </xdr:pic>
    <xdr:clientData/>
  </xdr:twoCellAnchor>
  <xdr:twoCellAnchor>
    <xdr:from>
      <xdr:col>16</xdr:col>
      <xdr:colOff>123825</xdr:colOff>
      <xdr:row>22</xdr:row>
      <xdr:rowOff>57151</xdr:rowOff>
    </xdr:from>
    <xdr:to>
      <xdr:col>18</xdr:col>
      <xdr:colOff>723900</xdr:colOff>
      <xdr:row>24</xdr:row>
      <xdr:rowOff>171451</xdr:rowOff>
    </xdr:to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4D10550B-A5E6-431C-860F-86806A2590F0}"/>
            </a:ext>
          </a:extLst>
        </xdr:cNvPr>
        <xdr:cNvSpPr/>
      </xdr:nvSpPr>
      <xdr:spPr>
        <a:xfrm>
          <a:off x="12315825" y="4248151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0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16</xdr:col>
      <xdr:colOff>142875</xdr:colOff>
      <xdr:row>26</xdr:row>
      <xdr:rowOff>161926</xdr:rowOff>
    </xdr:from>
    <xdr:to>
      <xdr:col>18</xdr:col>
      <xdr:colOff>742950</xdr:colOff>
      <xdr:row>29</xdr:row>
      <xdr:rowOff>85726</xdr:rowOff>
    </xdr:to>
    <xdr:sp macro="" textlink="">
      <xdr:nvSpPr>
        <xdr:cNvPr id="30" name="Rectángulo 29">
          <a:extLst>
            <a:ext uri="{FF2B5EF4-FFF2-40B4-BE49-F238E27FC236}">
              <a16:creationId xmlns:a16="http://schemas.microsoft.com/office/drawing/2014/main" id="{9EFE314E-7978-43C4-939A-FBD4C33E6853}"/>
            </a:ext>
          </a:extLst>
        </xdr:cNvPr>
        <xdr:cNvSpPr/>
      </xdr:nvSpPr>
      <xdr:spPr>
        <a:xfrm>
          <a:off x="12334875" y="5114926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1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17</xdr:col>
      <xdr:colOff>142875</xdr:colOff>
      <xdr:row>31</xdr:row>
      <xdr:rowOff>104776</xdr:rowOff>
    </xdr:from>
    <xdr:to>
      <xdr:col>19</xdr:col>
      <xdr:colOff>742950</xdr:colOff>
      <xdr:row>34</xdr:row>
      <xdr:rowOff>28576</xdr:rowOff>
    </xdr:to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C952FB1B-39B5-4100-98F0-A5B701DDD22E}"/>
            </a:ext>
          </a:extLst>
        </xdr:cNvPr>
        <xdr:cNvSpPr/>
      </xdr:nvSpPr>
      <xdr:spPr>
        <a:xfrm>
          <a:off x="13096875" y="6010276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2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17</xdr:col>
      <xdr:colOff>381000</xdr:colOff>
      <xdr:row>36</xdr:row>
      <xdr:rowOff>85726</xdr:rowOff>
    </xdr:from>
    <xdr:to>
      <xdr:col>20</xdr:col>
      <xdr:colOff>219075</xdr:colOff>
      <xdr:row>39</xdr:row>
      <xdr:rowOff>9526</xdr:rowOff>
    </xdr:to>
    <xdr:sp macro="" textlink="">
      <xdr:nvSpPr>
        <xdr:cNvPr id="44" name="Rectángulo 43">
          <a:extLst>
            <a:ext uri="{FF2B5EF4-FFF2-40B4-BE49-F238E27FC236}">
              <a16:creationId xmlns:a16="http://schemas.microsoft.com/office/drawing/2014/main" id="{C210676D-FC2E-468C-B0DD-9D62538A73CB}"/>
            </a:ext>
          </a:extLst>
        </xdr:cNvPr>
        <xdr:cNvSpPr/>
      </xdr:nvSpPr>
      <xdr:spPr>
        <a:xfrm>
          <a:off x="13335000" y="6943726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3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16</xdr:col>
      <xdr:colOff>571500</xdr:colOff>
      <xdr:row>41</xdr:row>
      <xdr:rowOff>95251</xdr:rowOff>
    </xdr:from>
    <xdr:to>
      <xdr:col>19</xdr:col>
      <xdr:colOff>409575</xdr:colOff>
      <xdr:row>44</xdr:row>
      <xdr:rowOff>19051</xdr:rowOff>
    </xdr:to>
    <xdr:sp macro="" textlink="">
      <xdr:nvSpPr>
        <xdr:cNvPr id="45" name="Rectángulo 44">
          <a:extLst>
            <a:ext uri="{FF2B5EF4-FFF2-40B4-BE49-F238E27FC236}">
              <a16:creationId xmlns:a16="http://schemas.microsoft.com/office/drawing/2014/main" id="{20D67369-76D8-47E4-881D-77C8A0A8806C}"/>
            </a:ext>
          </a:extLst>
        </xdr:cNvPr>
        <xdr:cNvSpPr/>
      </xdr:nvSpPr>
      <xdr:spPr>
        <a:xfrm>
          <a:off x="12763500" y="7905751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4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16</xdr:col>
      <xdr:colOff>561975</xdr:colOff>
      <xdr:row>46</xdr:row>
      <xdr:rowOff>104776</xdr:rowOff>
    </xdr:from>
    <xdr:to>
      <xdr:col>19</xdr:col>
      <xdr:colOff>400050</xdr:colOff>
      <xdr:row>49</xdr:row>
      <xdr:rowOff>28576</xdr:rowOff>
    </xdr:to>
    <xdr:sp macro="" textlink="">
      <xdr:nvSpPr>
        <xdr:cNvPr id="46" name="Rectángulo 45">
          <a:extLst>
            <a:ext uri="{FF2B5EF4-FFF2-40B4-BE49-F238E27FC236}">
              <a16:creationId xmlns:a16="http://schemas.microsoft.com/office/drawing/2014/main" id="{8A674F34-2B48-49F2-B2E8-DB935D16B8B1}"/>
            </a:ext>
          </a:extLst>
        </xdr:cNvPr>
        <xdr:cNvSpPr/>
      </xdr:nvSpPr>
      <xdr:spPr>
        <a:xfrm>
          <a:off x="12753975" y="8867776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5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16</xdr:col>
      <xdr:colOff>571500</xdr:colOff>
      <xdr:row>50</xdr:row>
      <xdr:rowOff>142876</xdr:rowOff>
    </xdr:from>
    <xdr:to>
      <xdr:col>19</xdr:col>
      <xdr:colOff>409575</xdr:colOff>
      <xdr:row>53</xdr:row>
      <xdr:rowOff>66676</xdr:rowOff>
    </xdr:to>
    <xdr:sp macro="" textlink="">
      <xdr:nvSpPr>
        <xdr:cNvPr id="47" name="Rectángulo 46">
          <a:extLst>
            <a:ext uri="{FF2B5EF4-FFF2-40B4-BE49-F238E27FC236}">
              <a16:creationId xmlns:a16="http://schemas.microsoft.com/office/drawing/2014/main" id="{9F49B521-E932-4DF8-A728-7944987ADA56}"/>
            </a:ext>
          </a:extLst>
        </xdr:cNvPr>
        <xdr:cNvSpPr/>
      </xdr:nvSpPr>
      <xdr:spPr>
        <a:xfrm>
          <a:off x="12763500" y="9667876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6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17</xdr:col>
      <xdr:colOff>219075</xdr:colOff>
      <xdr:row>55</xdr:row>
      <xdr:rowOff>133351</xdr:rowOff>
    </xdr:from>
    <xdr:to>
      <xdr:col>20</xdr:col>
      <xdr:colOff>57150</xdr:colOff>
      <xdr:row>58</xdr:row>
      <xdr:rowOff>57151</xdr:rowOff>
    </xdr:to>
    <xdr:sp macro="" textlink="">
      <xdr:nvSpPr>
        <xdr:cNvPr id="48" name="Rectángulo 47">
          <a:extLst>
            <a:ext uri="{FF2B5EF4-FFF2-40B4-BE49-F238E27FC236}">
              <a16:creationId xmlns:a16="http://schemas.microsoft.com/office/drawing/2014/main" id="{9936E2F6-4209-433A-95FC-EE1DCA3AF742}"/>
            </a:ext>
          </a:extLst>
        </xdr:cNvPr>
        <xdr:cNvSpPr/>
      </xdr:nvSpPr>
      <xdr:spPr>
        <a:xfrm>
          <a:off x="13173075" y="10610851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7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17</xdr:col>
      <xdr:colOff>228600</xdr:colOff>
      <xdr:row>62</xdr:row>
      <xdr:rowOff>38101</xdr:rowOff>
    </xdr:from>
    <xdr:to>
      <xdr:col>20</xdr:col>
      <xdr:colOff>66675</xdr:colOff>
      <xdr:row>64</xdr:row>
      <xdr:rowOff>152401</xdr:rowOff>
    </xdr:to>
    <xdr:sp macro="" textlink="">
      <xdr:nvSpPr>
        <xdr:cNvPr id="49" name="Rectángulo 48">
          <a:extLst>
            <a:ext uri="{FF2B5EF4-FFF2-40B4-BE49-F238E27FC236}">
              <a16:creationId xmlns:a16="http://schemas.microsoft.com/office/drawing/2014/main" id="{C890AA9E-64E8-4D3C-890F-AC3067F532F7}"/>
            </a:ext>
          </a:extLst>
        </xdr:cNvPr>
        <xdr:cNvSpPr/>
      </xdr:nvSpPr>
      <xdr:spPr>
        <a:xfrm>
          <a:off x="13182600" y="11849101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8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17</xdr:col>
      <xdr:colOff>238125</xdr:colOff>
      <xdr:row>67</xdr:row>
      <xdr:rowOff>66676</xdr:rowOff>
    </xdr:from>
    <xdr:to>
      <xdr:col>20</xdr:col>
      <xdr:colOff>76200</xdr:colOff>
      <xdr:row>69</xdr:row>
      <xdr:rowOff>180976</xdr:rowOff>
    </xdr:to>
    <xdr:sp macro="" textlink="">
      <xdr:nvSpPr>
        <xdr:cNvPr id="59" name="Rectángulo 58">
          <a:extLst>
            <a:ext uri="{FF2B5EF4-FFF2-40B4-BE49-F238E27FC236}">
              <a16:creationId xmlns:a16="http://schemas.microsoft.com/office/drawing/2014/main" id="{2197F9C4-B862-44D8-BD7F-38ABF43CC0B8}"/>
            </a:ext>
          </a:extLst>
        </xdr:cNvPr>
        <xdr:cNvSpPr/>
      </xdr:nvSpPr>
      <xdr:spPr>
        <a:xfrm>
          <a:off x="13192125" y="12830176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9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17</xdr:col>
      <xdr:colOff>257175</xdr:colOff>
      <xdr:row>71</xdr:row>
      <xdr:rowOff>47625</xdr:rowOff>
    </xdr:from>
    <xdr:to>
      <xdr:col>20</xdr:col>
      <xdr:colOff>95250</xdr:colOff>
      <xdr:row>73</xdr:row>
      <xdr:rowOff>161925</xdr:rowOff>
    </xdr:to>
    <xdr:sp macro="" textlink="">
      <xdr:nvSpPr>
        <xdr:cNvPr id="60" name="Rectángulo 59">
          <a:extLst>
            <a:ext uri="{FF2B5EF4-FFF2-40B4-BE49-F238E27FC236}">
              <a16:creationId xmlns:a16="http://schemas.microsoft.com/office/drawing/2014/main" id="{61B79432-74AE-4A5B-AFCA-034CB41EFFFB}"/>
            </a:ext>
          </a:extLst>
        </xdr:cNvPr>
        <xdr:cNvSpPr/>
      </xdr:nvSpPr>
      <xdr:spPr>
        <a:xfrm>
          <a:off x="13211175" y="13573125"/>
          <a:ext cx="2124075" cy="495300"/>
        </a:xfrm>
        <a:prstGeom prst="rect">
          <a:avLst/>
        </a:prstGeom>
        <a:solidFill>
          <a:schemeClr val="accent4">
            <a:lumMod val="20000"/>
            <a:lumOff val="80000"/>
            <a:alpha val="1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Bloque 10</a:t>
          </a:r>
          <a:endParaRPr lang="es-PE" sz="2400" b="1">
            <a:solidFill>
              <a:srgbClr val="FFC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97495</xdr:colOff>
      <xdr:row>2</xdr:row>
      <xdr:rowOff>53974</xdr:rowOff>
    </xdr:from>
    <xdr:to>
      <xdr:col>8</xdr:col>
      <xdr:colOff>292396</xdr:colOff>
      <xdr:row>17</xdr:row>
      <xdr:rowOff>160500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29A4BE-DBF1-4D49-9220-8EFF76EBF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067" t="29726" r="24782" b="20453"/>
        <a:stretch/>
      </xdr:blipFill>
      <xdr:spPr>
        <a:xfrm>
          <a:off x="8508070" y="539749"/>
          <a:ext cx="3757251" cy="3383126"/>
        </a:xfrm>
        <a:prstGeom prst="rect">
          <a:avLst/>
        </a:prstGeom>
        <a:ln w="76200">
          <a:solidFill>
            <a:srgbClr val="00B050"/>
          </a:solidFill>
        </a:ln>
      </xdr:spPr>
    </xdr:pic>
    <xdr:clientData/>
  </xdr:twoCellAnchor>
  <xdr:twoCellAnchor>
    <xdr:from>
      <xdr:col>0</xdr:col>
      <xdr:colOff>209550</xdr:colOff>
      <xdr:row>0</xdr:row>
      <xdr:rowOff>161925</xdr:rowOff>
    </xdr:from>
    <xdr:to>
      <xdr:col>0</xdr:col>
      <xdr:colOff>1074980</xdr:colOff>
      <xdr:row>4</xdr:row>
      <xdr:rowOff>160580</xdr:rowOff>
    </xdr:to>
    <xdr:sp macro="" textlink="">
      <xdr:nvSpPr>
        <xdr:cNvPr id="4" name="Elips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304954-E260-47FA-B0FE-9BBF955CADA2}"/>
            </a:ext>
          </a:extLst>
        </xdr:cNvPr>
        <xdr:cNvSpPr/>
      </xdr:nvSpPr>
      <xdr:spPr>
        <a:xfrm>
          <a:off x="209550" y="16192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B367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09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6</xdr:row>
      <xdr:rowOff>180975</xdr:rowOff>
    </xdr:from>
    <xdr:to>
      <xdr:col>14</xdr:col>
      <xdr:colOff>495300</xdr:colOff>
      <xdr:row>16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547B4A1-5BB6-BF80-858A-D6039D17C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42975"/>
          <a:ext cx="4876800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18</xdr:row>
      <xdr:rowOff>66675</xdr:rowOff>
    </xdr:from>
    <xdr:to>
      <xdr:col>14</xdr:col>
      <xdr:colOff>533400</xdr:colOff>
      <xdr:row>28</xdr:row>
      <xdr:rowOff>19050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1DE2867-F9C4-FA4A-85EC-7BC59D2EE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3495675"/>
          <a:ext cx="4876800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30</xdr:row>
      <xdr:rowOff>19050</xdr:rowOff>
    </xdr:from>
    <xdr:to>
      <xdr:col>14</xdr:col>
      <xdr:colOff>533400</xdr:colOff>
      <xdr:row>39</xdr:row>
      <xdr:rowOff>161925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CD4F9F2-EAC6-EC3B-DD7B-89334E214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5734050"/>
          <a:ext cx="4876800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333375</xdr:colOff>
      <xdr:row>3</xdr:row>
      <xdr:rowOff>28575</xdr:rowOff>
    </xdr:from>
    <xdr:to>
      <xdr:col>14</xdr:col>
      <xdr:colOff>466725</xdr:colOff>
      <xdr:row>6</xdr:row>
      <xdr:rowOff>104775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DFFDAF28-CE7D-18E1-FDB5-8DF42ECA6DF8}"/>
            </a:ext>
          </a:extLst>
        </xdr:cNvPr>
        <xdr:cNvSpPr/>
      </xdr:nvSpPr>
      <xdr:spPr>
        <a:xfrm>
          <a:off x="1095375" y="219075"/>
          <a:ext cx="10039350" cy="6477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Crear las siguientes tablas y aplicar los siguientes formatos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a las celdas, tener en cuenta tipo de moneda , fecha, hora, colores, bordes, combinar - centrar y tamaño de fuente. </a:t>
          </a:r>
          <a:endParaRPr lang="es-PE" sz="1100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0</xdr:col>
      <xdr:colOff>95250</xdr:colOff>
      <xdr:row>2</xdr:row>
      <xdr:rowOff>133350</xdr:rowOff>
    </xdr:from>
    <xdr:to>
      <xdr:col>1</xdr:col>
      <xdr:colOff>198680</xdr:colOff>
      <xdr:row>7</xdr:row>
      <xdr:rowOff>46280</xdr:rowOff>
    </xdr:to>
    <xdr:sp macro="" textlink="">
      <xdr:nvSpPr>
        <xdr:cNvPr id="2" name="Elips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860325-3B94-403E-AC5A-1EEACB10F0BC}"/>
            </a:ext>
          </a:extLst>
        </xdr:cNvPr>
        <xdr:cNvSpPr/>
      </xdr:nvSpPr>
      <xdr:spPr>
        <a:xfrm>
          <a:off x="95250" y="514350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01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 editAs="oneCell">
    <xdr:from>
      <xdr:col>8</xdr:col>
      <xdr:colOff>247650</xdr:colOff>
      <xdr:row>41</xdr:row>
      <xdr:rowOff>95250</xdr:rowOff>
    </xdr:from>
    <xdr:to>
      <xdr:col>14</xdr:col>
      <xdr:colOff>552450</xdr:colOff>
      <xdr:row>50</xdr:row>
      <xdr:rowOff>104775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AA989C6-AD31-4D60-B2FF-8E5057C28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905750"/>
          <a:ext cx="487680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266700</xdr:colOff>
      <xdr:row>52</xdr:row>
      <xdr:rowOff>0</xdr:rowOff>
    </xdr:from>
    <xdr:to>
      <xdr:col>15</xdr:col>
      <xdr:colOff>323850</xdr:colOff>
      <xdr:row>63</xdr:row>
      <xdr:rowOff>9525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228C3AF-AD38-4424-8598-3CEFA969B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9906000"/>
          <a:ext cx="539115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266700</xdr:colOff>
      <xdr:row>1</xdr:row>
      <xdr:rowOff>85725</xdr:rowOff>
    </xdr:from>
    <xdr:to>
      <xdr:col>17</xdr:col>
      <xdr:colOff>666750</xdr:colOff>
      <xdr:row>8</xdr:row>
      <xdr:rowOff>190499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6F0EE604-B7D2-48C7-A0D3-AAED970ACDC4}"/>
            </a:ext>
          </a:extLst>
        </xdr:cNvPr>
        <xdr:cNvGrpSpPr/>
      </xdr:nvGrpSpPr>
      <xdr:grpSpPr>
        <a:xfrm>
          <a:off x="11744325" y="276225"/>
          <a:ext cx="2686050" cy="1438274"/>
          <a:chOff x="11668125" y="276225"/>
          <a:chExt cx="2686050" cy="1438274"/>
        </a:xfrm>
      </xdr:grpSpPr>
      <xdr:sp macro="" textlink="">
        <xdr:nvSpPr>
          <xdr:cNvPr id="3" name="Rectángulo 2">
            <a:extLst>
              <a:ext uri="{FF2B5EF4-FFF2-40B4-BE49-F238E27FC236}">
                <a16:creationId xmlns:a16="http://schemas.microsoft.com/office/drawing/2014/main" id="{46FFD5B4-98BF-4182-B52D-0A0C0C5ADC94}"/>
              </a:ext>
            </a:extLst>
          </xdr:cNvPr>
          <xdr:cNvSpPr/>
        </xdr:nvSpPr>
        <xdr:spPr>
          <a:xfrm>
            <a:off x="11668125" y="276225"/>
            <a:ext cx="2686050" cy="78105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PE" sz="1600" b="1"/>
              <a:t>EL RESULTADO TE DEBE DE QUEDA</a:t>
            </a:r>
            <a:r>
              <a:rPr lang="es-PE" sz="1600" b="1" baseline="0"/>
              <a:t> ASÍ</a:t>
            </a:r>
            <a:endParaRPr lang="es-PE" sz="1600" b="1"/>
          </a:p>
        </xdr:txBody>
      </xdr:sp>
      <xdr:sp macro="" textlink="">
        <xdr:nvSpPr>
          <xdr:cNvPr id="4" name="Flecha: hacia abajo 3">
            <a:extLst>
              <a:ext uri="{FF2B5EF4-FFF2-40B4-BE49-F238E27FC236}">
                <a16:creationId xmlns:a16="http://schemas.microsoft.com/office/drawing/2014/main" id="{9F620F4D-49BE-4286-9A68-D83C1C8A1C00}"/>
              </a:ext>
            </a:extLst>
          </xdr:cNvPr>
          <xdr:cNvSpPr/>
        </xdr:nvSpPr>
        <xdr:spPr>
          <a:xfrm rot="2866051">
            <a:off x="12153900" y="647699"/>
            <a:ext cx="685800" cy="1447800"/>
          </a:xfrm>
          <a:prstGeom prst="downArrow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136921</xdr:colOff>
      <xdr:row>0</xdr:row>
      <xdr:rowOff>160734</xdr:rowOff>
    </xdr:from>
    <xdr:to>
      <xdr:col>0</xdr:col>
      <xdr:colOff>613171</xdr:colOff>
      <xdr:row>3</xdr:row>
      <xdr:rowOff>65484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577C1D-FDE8-4E7F-84C7-3D17155D8330}"/>
            </a:ext>
          </a:extLst>
        </xdr:cNvPr>
        <xdr:cNvSpPr/>
      </xdr:nvSpPr>
      <xdr:spPr>
        <a:xfrm>
          <a:off x="136921" y="160734"/>
          <a:ext cx="476250" cy="476250"/>
        </a:xfrm>
        <a:prstGeom prst="ellipse">
          <a:avLst/>
        </a:prstGeom>
        <a:solidFill>
          <a:srgbClr val="EBF5F8"/>
        </a:solidFill>
        <a:ln w="142875">
          <a:solidFill>
            <a:srgbClr val="CE603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 b="1">
              <a:solidFill>
                <a:srgbClr val="0F6159"/>
              </a:solidFill>
            </a:rPr>
            <a:t>02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133350</xdr:rowOff>
    </xdr:from>
    <xdr:to>
      <xdr:col>1</xdr:col>
      <xdr:colOff>255830</xdr:colOff>
      <xdr:row>4</xdr:row>
      <xdr:rowOff>123825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62D695-DAE5-4ED0-ADA5-7E3A87CF01ED}"/>
            </a:ext>
          </a:extLst>
        </xdr:cNvPr>
        <xdr:cNvSpPr/>
      </xdr:nvSpPr>
      <xdr:spPr>
        <a:xfrm>
          <a:off x="152400" y="133350"/>
          <a:ext cx="865430" cy="857250"/>
        </a:xfrm>
        <a:prstGeom prst="ellipse">
          <a:avLst/>
        </a:prstGeom>
        <a:solidFill>
          <a:srgbClr val="EBF5F8"/>
        </a:solidFill>
        <a:ln w="142875">
          <a:solidFill>
            <a:srgbClr val="CE603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02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 editAs="oneCell">
    <xdr:from>
      <xdr:col>13</xdr:col>
      <xdr:colOff>257175</xdr:colOff>
      <xdr:row>1</xdr:row>
      <xdr:rowOff>238125</xdr:rowOff>
    </xdr:from>
    <xdr:to>
      <xdr:col>23</xdr:col>
      <xdr:colOff>305870</xdr:colOff>
      <xdr:row>35</xdr:row>
      <xdr:rowOff>153327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F49038-90B0-D23B-4D44-70E3DD2D2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3300" y="438150"/>
          <a:ext cx="7668695" cy="6639852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295275</xdr:colOff>
      <xdr:row>37</xdr:row>
      <xdr:rowOff>57150</xdr:rowOff>
    </xdr:from>
    <xdr:to>
      <xdr:col>23</xdr:col>
      <xdr:colOff>305865</xdr:colOff>
      <xdr:row>48</xdr:row>
      <xdr:rowOff>57449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056AFE-A55C-EBC3-00AD-A5B50B34D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01400" y="7362825"/>
          <a:ext cx="7630590" cy="2143424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295275</xdr:colOff>
      <xdr:row>50</xdr:row>
      <xdr:rowOff>180975</xdr:rowOff>
    </xdr:from>
    <xdr:to>
      <xdr:col>21</xdr:col>
      <xdr:colOff>238968</xdr:colOff>
      <xdr:row>59</xdr:row>
      <xdr:rowOff>47846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055FCA6-E79C-132F-BAF6-4769CFDD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01400" y="10010775"/>
          <a:ext cx="6039693" cy="1581371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1</xdr:row>
      <xdr:rowOff>123825</xdr:rowOff>
    </xdr:from>
    <xdr:to>
      <xdr:col>12</xdr:col>
      <xdr:colOff>476250</xdr:colOff>
      <xdr:row>6</xdr:row>
      <xdr:rowOff>0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2F6B15FE-542A-6242-A0FE-E19F863DBBAC}"/>
            </a:ext>
          </a:extLst>
        </xdr:cNvPr>
        <xdr:cNvSpPr/>
      </xdr:nvSpPr>
      <xdr:spPr>
        <a:xfrm>
          <a:off x="9201150" y="314325"/>
          <a:ext cx="933450" cy="981075"/>
        </a:xfrm>
        <a:prstGeom prst="right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13</xdr:col>
      <xdr:colOff>266700</xdr:colOff>
      <xdr:row>65</xdr:row>
      <xdr:rowOff>47625</xdr:rowOff>
    </xdr:from>
    <xdr:to>
      <xdr:col>18</xdr:col>
      <xdr:colOff>124337</xdr:colOff>
      <xdr:row>78</xdr:row>
      <xdr:rowOff>19402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D7F2290-914B-4518-9DDA-D5DC619B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72825" y="12734925"/>
          <a:ext cx="3667637" cy="2524477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84</xdr:row>
      <xdr:rowOff>123825</xdr:rowOff>
    </xdr:from>
    <xdr:to>
      <xdr:col>23</xdr:col>
      <xdr:colOff>96308</xdr:colOff>
      <xdr:row>89</xdr:row>
      <xdr:rowOff>85885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F12BE24-E15E-4A33-A80D-5DBE23F2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53700" y="16497300"/>
          <a:ext cx="7582958" cy="1143160"/>
        </a:xfrm>
        <a:prstGeom prst="rect">
          <a:avLst/>
        </a:prstGeom>
      </xdr:spPr>
    </xdr:pic>
    <xdr:clientData/>
  </xdr:twoCellAnchor>
  <xdr:twoCellAnchor editAs="oneCell">
    <xdr:from>
      <xdr:col>13</xdr:col>
      <xdr:colOff>371475</xdr:colOff>
      <xdr:row>103</xdr:row>
      <xdr:rowOff>142875</xdr:rowOff>
    </xdr:from>
    <xdr:to>
      <xdr:col>24</xdr:col>
      <xdr:colOff>96381</xdr:colOff>
      <xdr:row>124</xdr:row>
      <xdr:rowOff>48190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7BF06C0-C86B-44BB-B9A7-3A2B22D2F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77600" y="20373975"/>
          <a:ext cx="8106906" cy="404869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135</xdr:row>
      <xdr:rowOff>190500</xdr:rowOff>
    </xdr:from>
    <xdr:to>
      <xdr:col>16</xdr:col>
      <xdr:colOff>590904</xdr:colOff>
      <xdr:row>140</xdr:row>
      <xdr:rowOff>57298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BE58270-68C8-44B9-9625-4A8971347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49025" y="26660475"/>
          <a:ext cx="2534004" cy="1057423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581025</xdr:colOff>
      <xdr:row>135</xdr:row>
      <xdr:rowOff>104775</xdr:rowOff>
    </xdr:from>
    <xdr:to>
      <xdr:col>22</xdr:col>
      <xdr:colOff>219556</xdr:colOff>
      <xdr:row>140</xdr:row>
      <xdr:rowOff>181152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8B1E9D8-91D7-42B0-A4BB-52085C89E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35150" y="26574750"/>
          <a:ext cx="3448531" cy="1267002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145</xdr:row>
      <xdr:rowOff>38100</xdr:rowOff>
    </xdr:from>
    <xdr:to>
      <xdr:col>18</xdr:col>
      <xdr:colOff>248188</xdr:colOff>
      <xdr:row>150</xdr:row>
      <xdr:rowOff>143054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5913BBE-A2B3-49C2-B48D-610700C06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06150" y="28651200"/>
          <a:ext cx="3858163" cy="1286054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157</xdr:row>
      <xdr:rowOff>0</xdr:rowOff>
    </xdr:from>
    <xdr:to>
      <xdr:col>21</xdr:col>
      <xdr:colOff>543824</xdr:colOff>
      <xdr:row>164</xdr:row>
      <xdr:rowOff>104998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E4C1E9F-18F4-4BF4-8EA9-6792ADA6F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06150" y="31527750"/>
          <a:ext cx="6439799" cy="16004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476981</xdr:colOff>
      <xdr:row>10</xdr:row>
      <xdr:rowOff>10257</xdr:rowOff>
    </xdr:from>
    <xdr:to>
      <xdr:col>13</xdr:col>
      <xdr:colOff>352424</xdr:colOff>
      <xdr:row>15</xdr:row>
      <xdr:rowOff>116895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D1FC97-285B-A4F0-6205-5538564A0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1556" y="1972407"/>
          <a:ext cx="3685443" cy="1440138"/>
        </a:xfrm>
        <a:prstGeom prst="rect">
          <a:avLst/>
        </a:prstGeom>
      </xdr:spPr>
    </xdr:pic>
    <xdr:clientData/>
  </xdr:twoCellAnchor>
  <xdr:twoCellAnchor editAs="oneCell">
    <xdr:from>
      <xdr:col>9</xdr:col>
      <xdr:colOff>136714</xdr:colOff>
      <xdr:row>32</xdr:row>
      <xdr:rowOff>103310</xdr:rowOff>
    </xdr:from>
    <xdr:to>
      <xdr:col>14</xdr:col>
      <xdr:colOff>170718</xdr:colOff>
      <xdr:row>43</xdr:row>
      <xdr:rowOff>40034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F2478C-0ACC-1EFC-DA49-9EC94EB1B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33289" y="6656510"/>
          <a:ext cx="3844004" cy="2032224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95</xdr:row>
      <xdr:rowOff>9525</xdr:rowOff>
    </xdr:from>
    <xdr:to>
      <xdr:col>16</xdr:col>
      <xdr:colOff>648620</xdr:colOff>
      <xdr:row>103</xdr:row>
      <xdr:rowOff>200339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1448AF-588A-2147-3F0E-EF30DAAD7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86975" y="22440900"/>
          <a:ext cx="6592220" cy="2248214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</xdr:row>
      <xdr:rowOff>9525</xdr:rowOff>
    </xdr:from>
    <xdr:to>
      <xdr:col>0</xdr:col>
      <xdr:colOff>1065455</xdr:colOff>
      <xdr:row>5</xdr:row>
      <xdr:rowOff>65330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921E41-F107-42D1-94DF-B75B23AD278E}"/>
            </a:ext>
          </a:extLst>
        </xdr:cNvPr>
        <xdr:cNvSpPr/>
      </xdr:nvSpPr>
      <xdr:spPr>
        <a:xfrm>
          <a:off x="200025" y="20002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380B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03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 editAs="oneCell">
    <xdr:from>
      <xdr:col>8</xdr:col>
      <xdr:colOff>466725</xdr:colOff>
      <xdr:row>60</xdr:row>
      <xdr:rowOff>190500</xdr:rowOff>
    </xdr:from>
    <xdr:to>
      <xdr:col>14</xdr:col>
      <xdr:colOff>448310</xdr:colOff>
      <xdr:row>65</xdr:row>
      <xdr:rowOff>247969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487DBF3-F6BE-47CA-87F6-44F8BD2E3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01300" y="12306300"/>
          <a:ext cx="4553585" cy="2286319"/>
        </a:xfrm>
        <a:prstGeom prst="rect">
          <a:avLst/>
        </a:prstGeom>
      </xdr:spPr>
    </xdr:pic>
    <xdr:clientData/>
  </xdr:twoCellAnchor>
  <xdr:twoCellAnchor editAs="oneCell">
    <xdr:from>
      <xdr:col>8</xdr:col>
      <xdr:colOff>752475</xdr:colOff>
      <xdr:row>79</xdr:row>
      <xdr:rowOff>161925</xdr:rowOff>
    </xdr:from>
    <xdr:to>
      <xdr:col>15</xdr:col>
      <xdr:colOff>639</xdr:colOff>
      <xdr:row>86</xdr:row>
      <xdr:rowOff>133736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23B7B28-D19B-4A7D-BAA5-51F9133FF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87050" y="17945100"/>
          <a:ext cx="4582164" cy="2762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619125</xdr:colOff>
      <xdr:row>4</xdr:row>
      <xdr:rowOff>28575</xdr:rowOff>
    </xdr:from>
    <xdr:to>
      <xdr:col>16</xdr:col>
      <xdr:colOff>571500</xdr:colOff>
      <xdr:row>12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E68E36-8A65-2E4B-183C-B5D105E0B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08" t="5957" r="3639" b="4269"/>
        <a:stretch/>
      </xdr:blipFill>
      <xdr:spPr>
        <a:xfrm>
          <a:off x="13039725" y="942975"/>
          <a:ext cx="3000375" cy="2009775"/>
        </a:xfrm>
        <a:prstGeom prst="rect">
          <a:avLst/>
        </a:prstGeom>
      </xdr:spPr>
    </xdr:pic>
    <xdr:clientData/>
  </xdr:twoCellAnchor>
  <xdr:twoCellAnchor editAs="oneCell">
    <xdr:from>
      <xdr:col>12</xdr:col>
      <xdr:colOff>552450</xdr:colOff>
      <xdr:row>22</xdr:row>
      <xdr:rowOff>161925</xdr:rowOff>
    </xdr:from>
    <xdr:to>
      <xdr:col>19</xdr:col>
      <xdr:colOff>372194</xdr:colOff>
      <xdr:row>31</xdr:row>
      <xdr:rowOff>9771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CB9A8B-BD64-7139-1EE3-5B8ED3344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73050" y="6143625"/>
          <a:ext cx="5153744" cy="1762371"/>
        </a:xfrm>
        <a:prstGeom prst="rect">
          <a:avLst/>
        </a:prstGeom>
      </xdr:spPr>
    </xdr:pic>
    <xdr:clientData/>
  </xdr:twoCellAnchor>
  <xdr:twoCellAnchor editAs="oneCell">
    <xdr:from>
      <xdr:col>12</xdr:col>
      <xdr:colOff>552450</xdr:colOff>
      <xdr:row>50</xdr:row>
      <xdr:rowOff>152400</xdr:rowOff>
    </xdr:from>
    <xdr:to>
      <xdr:col>19</xdr:col>
      <xdr:colOff>476984</xdr:colOff>
      <xdr:row>61</xdr:row>
      <xdr:rowOff>19325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6C7575-A6FF-32BD-4556-0A7ACC1D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73050" y="11849100"/>
          <a:ext cx="5258534" cy="1971950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71</xdr:row>
      <xdr:rowOff>9525</xdr:rowOff>
    </xdr:from>
    <xdr:to>
      <xdr:col>19</xdr:col>
      <xdr:colOff>553189</xdr:colOff>
      <xdr:row>81</xdr:row>
      <xdr:rowOff>114581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302CE28-9674-1AC0-2E82-FBFC0238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11150" y="15744825"/>
          <a:ext cx="5296639" cy="2010056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88</xdr:row>
      <xdr:rowOff>142875</xdr:rowOff>
    </xdr:from>
    <xdr:to>
      <xdr:col>16</xdr:col>
      <xdr:colOff>171790</xdr:colOff>
      <xdr:row>94</xdr:row>
      <xdr:rowOff>66829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548DA7-3E1F-B003-848C-40229791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01650" y="19278600"/>
          <a:ext cx="2438740" cy="1105054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106</xdr:row>
      <xdr:rowOff>28575</xdr:rowOff>
    </xdr:from>
    <xdr:to>
      <xdr:col>16</xdr:col>
      <xdr:colOff>57474</xdr:colOff>
      <xdr:row>110</xdr:row>
      <xdr:rowOff>104893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1C8751D-4B0E-2FB8-6911-840CFCC80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01650" y="22936200"/>
          <a:ext cx="2324424" cy="847843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0</xdr:row>
      <xdr:rowOff>133350</xdr:rowOff>
    </xdr:from>
    <xdr:to>
      <xdr:col>0</xdr:col>
      <xdr:colOff>971550</xdr:colOff>
      <xdr:row>3</xdr:row>
      <xdr:rowOff>179630</xdr:rowOff>
    </xdr:to>
    <xdr:sp macro="" textlink="">
      <xdr:nvSpPr>
        <xdr:cNvPr id="10" name="Elips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AB3054B-1890-4997-BCA4-A3DAC3361712}"/>
            </a:ext>
          </a:extLst>
        </xdr:cNvPr>
        <xdr:cNvSpPr/>
      </xdr:nvSpPr>
      <xdr:spPr>
        <a:xfrm>
          <a:off x="190500" y="133350"/>
          <a:ext cx="781050" cy="760655"/>
        </a:xfrm>
        <a:prstGeom prst="ellipse">
          <a:avLst/>
        </a:prstGeom>
        <a:solidFill>
          <a:srgbClr val="EBF5F8"/>
        </a:solidFill>
        <a:ln w="142875">
          <a:solidFill>
            <a:srgbClr val="5380B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400" b="1">
              <a:solidFill>
                <a:srgbClr val="0F6159"/>
              </a:solidFill>
            </a:rPr>
            <a:t>04</a:t>
          </a:r>
          <a:endParaRPr lang="es-PE" sz="1600" b="1">
            <a:solidFill>
              <a:srgbClr val="0F6159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95251</xdr:rowOff>
    </xdr:from>
    <xdr:to>
      <xdr:col>1</xdr:col>
      <xdr:colOff>284405</xdr:colOff>
      <xdr:row>4</xdr:row>
      <xdr:rowOff>47625</xdr:rowOff>
    </xdr:to>
    <xdr:sp macro="" textlink="">
      <xdr:nvSpPr>
        <xdr:cNvPr id="3" name="Elips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3B121D-EA27-4AD3-9DCD-3780ABE6AD8C}"/>
            </a:ext>
          </a:extLst>
        </xdr:cNvPr>
        <xdr:cNvSpPr/>
      </xdr:nvSpPr>
      <xdr:spPr>
        <a:xfrm>
          <a:off x="180975" y="95251"/>
          <a:ext cx="865430" cy="885824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05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 editAs="oneCell">
    <xdr:from>
      <xdr:col>11</xdr:col>
      <xdr:colOff>561974</xdr:colOff>
      <xdr:row>4</xdr:row>
      <xdr:rowOff>133350</xdr:rowOff>
    </xdr:from>
    <xdr:to>
      <xdr:col>16</xdr:col>
      <xdr:colOff>419099</xdr:colOff>
      <xdr:row>20</xdr:row>
      <xdr:rowOff>36439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AC5B68-92D8-4BCA-9D84-C1FF8683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599" y="1047750"/>
          <a:ext cx="3667125" cy="2960614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</xdr:row>
      <xdr:rowOff>152399</xdr:rowOff>
    </xdr:from>
    <xdr:to>
      <xdr:col>5</xdr:col>
      <xdr:colOff>609600</xdr:colOff>
      <xdr:row>19</xdr:row>
      <xdr:rowOff>114299</xdr:rowOff>
    </xdr:to>
    <xdr:sp macro="" textlink="">
      <xdr:nvSpPr>
        <xdr:cNvPr id="5" name="Globo: flecha izquierda 4">
          <a:extLst>
            <a:ext uri="{FF2B5EF4-FFF2-40B4-BE49-F238E27FC236}">
              <a16:creationId xmlns:a16="http://schemas.microsoft.com/office/drawing/2014/main" id="{346B5965-11B1-4A54-AD5A-1A2503F457F1}"/>
            </a:ext>
          </a:extLst>
        </xdr:cNvPr>
        <xdr:cNvSpPr/>
      </xdr:nvSpPr>
      <xdr:spPr>
        <a:xfrm>
          <a:off x="3105150" y="1066799"/>
          <a:ext cx="2124075" cy="2828925"/>
        </a:xfrm>
        <a:prstGeom prst="leftArrowCallout">
          <a:avLst/>
        </a:prstGeom>
        <a:solidFill>
          <a:srgbClr val="DEC8EE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accent1"/>
              </a:solidFill>
            </a:rPr>
            <a:t>Crea una validación de datos (LISTA) pero primero eliminar los duplicados lo puedes hacer con : </a:t>
          </a:r>
          <a:r>
            <a:rPr lang="es-PE" sz="1100" b="1">
              <a:solidFill>
                <a:schemeClr val="tx1"/>
              </a:solidFill>
            </a:rPr>
            <a:t>Pestaña datos</a:t>
          </a:r>
          <a:r>
            <a:rPr lang="es-PE" sz="1100" b="1">
              <a:solidFill>
                <a:schemeClr val="accent1"/>
              </a:solidFill>
            </a:rPr>
            <a:t> </a:t>
          </a:r>
          <a:r>
            <a:rPr lang="es-PE" sz="1100">
              <a:solidFill>
                <a:schemeClr val="accent1"/>
              </a:solidFill>
            </a:rPr>
            <a:t>-&gt; </a:t>
          </a:r>
          <a:r>
            <a:rPr lang="es-PE" sz="1100" b="1">
              <a:solidFill>
                <a:schemeClr val="tx1"/>
              </a:solidFill>
            </a:rPr>
            <a:t>Quitar Duplicados</a:t>
          </a:r>
        </a:p>
      </xdr:txBody>
    </xdr:sp>
    <xdr:clientData/>
  </xdr:twoCellAnchor>
  <xdr:twoCellAnchor editAs="oneCell">
    <xdr:from>
      <xdr:col>11</xdr:col>
      <xdr:colOff>485775</xdr:colOff>
      <xdr:row>27</xdr:row>
      <xdr:rowOff>209550</xdr:rowOff>
    </xdr:from>
    <xdr:to>
      <xdr:col>18</xdr:col>
      <xdr:colOff>619888</xdr:colOff>
      <xdr:row>33</xdr:row>
      <xdr:rowOff>133559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913DAE-81ED-4A7E-BAA2-BDB588867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77400" y="5543550"/>
          <a:ext cx="5468113" cy="1495634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581025</xdr:colOff>
      <xdr:row>39</xdr:row>
      <xdr:rowOff>323850</xdr:rowOff>
    </xdr:from>
    <xdr:to>
      <xdr:col>18</xdr:col>
      <xdr:colOff>657980</xdr:colOff>
      <xdr:row>47</xdr:row>
      <xdr:rowOff>9754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2273BD7-466A-4747-84E8-0DE4B1B2A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72650" y="8372475"/>
          <a:ext cx="5410955" cy="1638529"/>
        </a:xfrm>
        <a:prstGeom prst="rect">
          <a:avLst/>
        </a:prstGeom>
      </xdr:spPr>
    </xdr:pic>
    <xdr:clientData/>
  </xdr:twoCellAnchor>
  <xdr:twoCellAnchor>
    <xdr:from>
      <xdr:col>3</xdr:col>
      <xdr:colOff>42862</xdr:colOff>
      <xdr:row>30</xdr:row>
      <xdr:rowOff>261938</xdr:rowOff>
    </xdr:from>
    <xdr:to>
      <xdr:col>4</xdr:col>
      <xdr:colOff>366712</xdr:colOff>
      <xdr:row>35</xdr:row>
      <xdr:rowOff>42863</xdr:rowOff>
    </xdr:to>
    <xdr:sp macro="" textlink="">
      <xdr:nvSpPr>
        <xdr:cNvPr id="8" name="Flecha: hacia abajo 7">
          <a:extLst>
            <a:ext uri="{FF2B5EF4-FFF2-40B4-BE49-F238E27FC236}">
              <a16:creationId xmlns:a16="http://schemas.microsoft.com/office/drawing/2014/main" id="{19EBFC5E-51A3-4738-846D-4268486C932B}"/>
            </a:ext>
          </a:extLst>
        </xdr:cNvPr>
        <xdr:cNvSpPr/>
      </xdr:nvSpPr>
      <xdr:spPr>
        <a:xfrm rot="6828371">
          <a:off x="3181349" y="6286501"/>
          <a:ext cx="1000125" cy="1085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223837</xdr:colOff>
      <xdr:row>41</xdr:row>
      <xdr:rowOff>223838</xdr:rowOff>
    </xdr:from>
    <xdr:to>
      <xdr:col>4</xdr:col>
      <xdr:colOff>547687</xdr:colOff>
      <xdr:row>46</xdr:row>
      <xdr:rowOff>4763</xdr:rowOff>
    </xdr:to>
    <xdr:sp macro="" textlink="">
      <xdr:nvSpPr>
        <xdr:cNvPr id="9" name="Flecha: hacia abajo 8">
          <a:extLst>
            <a:ext uri="{FF2B5EF4-FFF2-40B4-BE49-F238E27FC236}">
              <a16:creationId xmlns:a16="http://schemas.microsoft.com/office/drawing/2014/main" id="{81BFE97E-3C11-4F24-8451-268D0F44C432}"/>
            </a:ext>
          </a:extLst>
        </xdr:cNvPr>
        <xdr:cNvSpPr/>
      </xdr:nvSpPr>
      <xdr:spPr>
        <a:xfrm rot="6828371">
          <a:off x="3362324" y="8772526"/>
          <a:ext cx="1000125" cy="1085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214312</xdr:colOff>
      <xdr:row>57</xdr:row>
      <xdr:rowOff>80963</xdr:rowOff>
    </xdr:from>
    <xdr:to>
      <xdr:col>4</xdr:col>
      <xdr:colOff>538162</xdr:colOff>
      <xdr:row>61</xdr:row>
      <xdr:rowOff>52388</xdr:rowOff>
    </xdr:to>
    <xdr:sp macro="" textlink="">
      <xdr:nvSpPr>
        <xdr:cNvPr id="10" name="Flecha: hacia abajo 9">
          <a:extLst>
            <a:ext uri="{FF2B5EF4-FFF2-40B4-BE49-F238E27FC236}">
              <a16:creationId xmlns:a16="http://schemas.microsoft.com/office/drawing/2014/main" id="{B8ED2D91-F46A-4EB5-AE0C-01DFE4DBE21B}"/>
            </a:ext>
          </a:extLst>
        </xdr:cNvPr>
        <xdr:cNvSpPr/>
      </xdr:nvSpPr>
      <xdr:spPr>
        <a:xfrm rot="6828371">
          <a:off x="3352799" y="12106276"/>
          <a:ext cx="1000125" cy="1085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11</xdr:col>
      <xdr:colOff>581025</xdr:colOff>
      <xdr:row>55</xdr:row>
      <xdr:rowOff>114300</xdr:rowOff>
    </xdr:from>
    <xdr:to>
      <xdr:col>18</xdr:col>
      <xdr:colOff>724664</xdr:colOff>
      <xdr:row>62</xdr:row>
      <xdr:rowOff>66914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D3229C9-DD23-4645-A9F1-90BB53C6D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72650" y="11639550"/>
          <a:ext cx="5477639" cy="1714739"/>
        </a:xfrm>
        <a:prstGeom prst="rect">
          <a:avLst/>
        </a:prstGeom>
      </xdr:spPr>
    </xdr:pic>
    <xdr:clientData/>
  </xdr:twoCellAnchor>
  <xdr:twoCellAnchor editAs="oneCell">
    <xdr:from>
      <xdr:col>11</xdr:col>
      <xdr:colOff>495300</xdr:colOff>
      <xdr:row>70</xdr:row>
      <xdr:rowOff>104775</xdr:rowOff>
    </xdr:from>
    <xdr:to>
      <xdr:col>18</xdr:col>
      <xdr:colOff>696097</xdr:colOff>
      <xdr:row>77</xdr:row>
      <xdr:rowOff>162156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772800A-64FC-4C36-9545-5F714ADA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86925" y="14916150"/>
          <a:ext cx="5534797" cy="1657581"/>
        </a:xfrm>
        <a:prstGeom prst="rect">
          <a:avLst/>
        </a:prstGeom>
      </xdr:spPr>
    </xdr:pic>
    <xdr:clientData/>
  </xdr:twoCellAnchor>
  <xdr:twoCellAnchor>
    <xdr:from>
      <xdr:col>3</xdr:col>
      <xdr:colOff>223837</xdr:colOff>
      <xdr:row>70</xdr:row>
      <xdr:rowOff>71438</xdr:rowOff>
    </xdr:from>
    <xdr:to>
      <xdr:col>4</xdr:col>
      <xdr:colOff>547687</xdr:colOff>
      <xdr:row>74</xdr:row>
      <xdr:rowOff>42863</xdr:rowOff>
    </xdr:to>
    <xdr:sp macro="" textlink="">
      <xdr:nvSpPr>
        <xdr:cNvPr id="13" name="Flecha: hacia abajo 12">
          <a:extLst>
            <a:ext uri="{FF2B5EF4-FFF2-40B4-BE49-F238E27FC236}">
              <a16:creationId xmlns:a16="http://schemas.microsoft.com/office/drawing/2014/main" id="{FF672675-07F2-4A03-A080-0E65F4915967}"/>
            </a:ext>
          </a:extLst>
        </xdr:cNvPr>
        <xdr:cNvSpPr/>
      </xdr:nvSpPr>
      <xdr:spPr>
        <a:xfrm rot="6828371">
          <a:off x="3362324" y="15001876"/>
          <a:ext cx="1000125" cy="1085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57151</xdr:rowOff>
    </xdr:from>
    <xdr:to>
      <xdr:col>0</xdr:col>
      <xdr:colOff>962025</xdr:colOff>
      <xdr:row>4</xdr:row>
      <xdr:rowOff>133350</xdr:rowOff>
    </xdr:to>
    <xdr:sp macro="" textlink="">
      <xdr:nvSpPr>
        <xdr:cNvPr id="3" name="Elips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35A8A-B295-4B9A-9A1D-80AF9C74751E}"/>
            </a:ext>
          </a:extLst>
        </xdr:cNvPr>
        <xdr:cNvSpPr/>
      </xdr:nvSpPr>
      <xdr:spPr>
        <a:xfrm>
          <a:off x="133350" y="247651"/>
          <a:ext cx="828675" cy="847724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06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 editAs="oneCell">
    <xdr:from>
      <xdr:col>11</xdr:col>
      <xdr:colOff>180975</xdr:colOff>
      <xdr:row>14</xdr:row>
      <xdr:rowOff>123825</xdr:rowOff>
    </xdr:from>
    <xdr:to>
      <xdr:col>17</xdr:col>
      <xdr:colOff>295929</xdr:colOff>
      <xdr:row>29</xdr:row>
      <xdr:rowOff>105171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83BDBC-E13F-4CD1-9329-97A327AF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3114675"/>
          <a:ext cx="4686954" cy="2838846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30</xdr:row>
      <xdr:rowOff>28575</xdr:rowOff>
    </xdr:from>
    <xdr:to>
      <xdr:col>17</xdr:col>
      <xdr:colOff>267349</xdr:colOff>
      <xdr:row>44</xdr:row>
      <xdr:rowOff>171842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C5D460C-ADC4-4E17-9338-9B026BCD9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3625" y="6067425"/>
          <a:ext cx="4648849" cy="2810267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48</xdr:row>
      <xdr:rowOff>9525</xdr:rowOff>
    </xdr:from>
    <xdr:to>
      <xdr:col>17</xdr:col>
      <xdr:colOff>314980</xdr:colOff>
      <xdr:row>63</xdr:row>
      <xdr:rowOff>9924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D223C29-DD0D-4D4D-8A40-B2D2C21D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53625" y="9477375"/>
          <a:ext cx="4696480" cy="285789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67</xdr:row>
      <xdr:rowOff>152400</xdr:rowOff>
    </xdr:from>
    <xdr:to>
      <xdr:col>17</xdr:col>
      <xdr:colOff>486429</xdr:colOff>
      <xdr:row>81</xdr:row>
      <xdr:rowOff>57544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898BEA8-7F5B-4883-9286-B587D18B8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34600" y="13239750"/>
          <a:ext cx="4686954" cy="2819794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95</xdr:row>
      <xdr:rowOff>114300</xdr:rowOff>
    </xdr:from>
    <xdr:to>
      <xdr:col>17</xdr:col>
      <xdr:colOff>324499</xdr:colOff>
      <xdr:row>110</xdr:row>
      <xdr:rowOff>105173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78F64FC-9D11-48E4-B8C3-C3904FEAA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10775" y="18945225"/>
          <a:ext cx="4648849" cy="2848373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112</xdr:row>
      <xdr:rowOff>28575</xdr:rowOff>
    </xdr:from>
    <xdr:to>
      <xdr:col>17</xdr:col>
      <xdr:colOff>419749</xdr:colOff>
      <xdr:row>126</xdr:row>
      <xdr:rowOff>181369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25163F9-2982-468E-8189-B3B5234A6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06025" y="22098000"/>
          <a:ext cx="4648849" cy="2819794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128</xdr:row>
      <xdr:rowOff>38100</xdr:rowOff>
    </xdr:from>
    <xdr:to>
      <xdr:col>17</xdr:col>
      <xdr:colOff>400700</xdr:colOff>
      <xdr:row>143</xdr:row>
      <xdr:rowOff>19446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F7EEAB4-E29D-422F-8A6E-D89AC2F29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77450" y="25155525"/>
          <a:ext cx="4658375" cy="2838846"/>
        </a:xfrm>
        <a:prstGeom prst="rect">
          <a:avLst/>
        </a:prstGeom>
      </xdr:spPr>
    </xdr:pic>
    <xdr:clientData/>
  </xdr:twoCellAnchor>
  <xdr:twoCellAnchor editAs="oneCell">
    <xdr:from>
      <xdr:col>11</xdr:col>
      <xdr:colOff>409575</xdr:colOff>
      <xdr:row>148</xdr:row>
      <xdr:rowOff>180975</xdr:rowOff>
    </xdr:from>
    <xdr:to>
      <xdr:col>17</xdr:col>
      <xdr:colOff>553108</xdr:colOff>
      <xdr:row>163</xdr:row>
      <xdr:rowOff>133742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E97D6C3-9F14-4678-9FC6-B06633A9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72700" y="29108400"/>
          <a:ext cx="4715533" cy="2810267"/>
        </a:xfrm>
        <a:prstGeom prst="rect">
          <a:avLst/>
        </a:prstGeom>
      </xdr:spPr>
    </xdr:pic>
    <xdr:clientData/>
  </xdr:twoCellAnchor>
  <xdr:twoCellAnchor editAs="oneCell">
    <xdr:from>
      <xdr:col>11</xdr:col>
      <xdr:colOff>428625</xdr:colOff>
      <xdr:row>169</xdr:row>
      <xdr:rowOff>66675</xdr:rowOff>
    </xdr:from>
    <xdr:to>
      <xdr:col>17</xdr:col>
      <xdr:colOff>476895</xdr:colOff>
      <xdr:row>184</xdr:row>
      <xdr:rowOff>57548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25116B8E-1C4D-4C79-9D1B-64C3D7E1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0" y="32994600"/>
          <a:ext cx="4620270" cy="284837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284405</xdr:colOff>
      <xdr:row>4</xdr:row>
      <xdr:rowOff>123825</xdr:rowOff>
    </xdr:to>
    <xdr:sp macro="" textlink="">
      <xdr:nvSpPr>
        <xdr:cNvPr id="3" name="Elips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C56764-9C9D-487A-AABC-E234DE8DEB5C}"/>
            </a:ext>
          </a:extLst>
        </xdr:cNvPr>
        <xdr:cNvSpPr/>
      </xdr:nvSpPr>
      <xdr:spPr>
        <a:xfrm>
          <a:off x="180975" y="161925"/>
          <a:ext cx="865430" cy="847725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07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10</xdr:col>
      <xdr:colOff>933450</xdr:colOff>
      <xdr:row>43</xdr:row>
      <xdr:rowOff>19050</xdr:rowOff>
    </xdr:from>
    <xdr:to>
      <xdr:col>11</xdr:col>
      <xdr:colOff>1276350</xdr:colOff>
      <xdr:row>49</xdr:row>
      <xdr:rowOff>57150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1C3A9D5E-8AF9-45A5-BDD7-326BE31E2D08}"/>
            </a:ext>
          </a:extLst>
        </xdr:cNvPr>
        <xdr:cNvSpPr/>
      </xdr:nvSpPr>
      <xdr:spPr>
        <a:xfrm rot="2668426">
          <a:off x="8591550" y="8458200"/>
          <a:ext cx="1514475" cy="1181100"/>
        </a:xfrm>
        <a:prstGeom prst="righ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12</xdr:col>
      <xdr:colOff>114300</xdr:colOff>
      <xdr:row>46</xdr:row>
      <xdr:rowOff>57150</xdr:rowOff>
    </xdr:from>
    <xdr:to>
      <xdr:col>15</xdr:col>
      <xdr:colOff>105105</xdr:colOff>
      <xdr:row>72</xdr:row>
      <xdr:rowOff>124526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5FBCE03-6CF5-487D-977F-DAA7A258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58450" y="9067800"/>
          <a:ext cx="2362530" cy="5020376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76</xdr:row>
      <xdr:rowOff>180975</xdr:rowOff>
    </xdr:from>
    <xdr:to>
      <xdr:col>20</xdr:col>
      <xdr:colOff>648665</xdr:colOff>
      <xdr:row>86</xdr:row>
      <xdr:rowOff>114557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200AAEA-BFED-4F53-AC2B-99F1C5DE9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63200" y="15116175"/>
          <a:ext cx="6916115" cy="1838582"/>
        </a:xfrm>
        <a:prstGeom prst="rect">
          <a:avLst/>
        </a:prstGeom>
      </xdr:spPr>
    </xdr:pic>
    <xdr:clientData/>
  </xdr:twoCellAnchor>
  <xdr:twoCellAnchor editAs="oneCell">
    <xdr:from>
      <xdr:col>11</xdr:col>
      <xdr:colOff>1057275</xdr:colOff>
      <xdr:row>115</xdr:row>
      <xdr:rowOff>38100</xdr:rowOff>
    </xdr:from>
    <xdr:to>
      <xdr:col>20</xdr:col>
      <xdr:colOff>591514</xdr:colOff>
      <xdr:row>135</xdr:row>
      <xdr:rowOff>162474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770A7DF-D7D8-41A2-AF6B-6D5498ABB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86950" y="22402800"/>
          <a:ext cx="6906589" cy="3934374"/>
        </a:xfrm>
        <a:prstGeom prst="rect">
          <a:avLst/>
        </a:prstGeom>
      </xdr:spPr>
    </xdr:pic>
    <xdr:clientData/>
  </xdr:twoCellAnchor>
  <xdr:twoCellAnchor editAs="oneCell">
    <xdr:from>
      <xdr:col>11</xdr:col>
      <xdr:colOff>1057275</xdr:colOff>
      <xdr:row>90</xdr:row>
      <xdr:rowOff>66675</xdr:rowOff>
    </xdr:from>
    <xdr:to>
      <xdr:col>15</xdr:col>
      <xdr:colOff>9861</xdr:colOff>
      <xdr:row>111</xdr:row>
      <xdr:rowOff>38654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43E1513-D05F-4DDB-AEEE-2FECABF8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86950" y="17668875"/>
          <a:ext cx="2410161" cy="397247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142</xdr:row>
      <xdr:rowOff>19050</xdr:rowOff>
    </xdr:from>
    <xdr:to>
      <xdr:col>17</xdr:col>
      <xdr:colOff>543571</xdr:colOff>
      <xdr:row>157</xdr:row>
      <xdr:rowOff>38501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66E0AC-E470-467C-81C8-13D6C678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15525" y="27632025"/>
          <a:ext cx="4629796" cy="2876951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952500</xdr:colOff>
      <xdr:row>161</xdr:row>
      <xdr:rowOff>104775</xdr:rowOff>
    </xdr:from>
    <xdr:to>
      <xdr:col>20</xdr:col>
      <xdr:colOff>658213</xdr:colOff>
      <xdr:row>183</xdr:row>
      <xdr:rowOff>29149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D137906F-E739-4679-8E23-38871D79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82175" y="31337250"/>
          <a:ext cx="7078063" cy="4115374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189</xdr:row>
      <xdr:rowOff>123825</xdr:rowOff>
    </xdr:from>
    <xdr:to>
      <xdr:col>16</xdr:col>
      <xdr:colOff>343397</xdr:colOff>
      <xdr:row>210</xdr:row>
      <xdr:rowOff>29120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9D42AFB-998D-40F5-B380-600BD5D2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25050" y="36690300"/>
          <a:ext cx="3562847" cy="390579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216</xdr:row>
      <xdr:rowOff>38100</xdr:rowOff>
    </xdr:from>
    <xdr:to>
      <xdr:col>15</xdr:col>
      <xdr:colOff>142875</xdr:colOff>
      <xdr:row>250</xdr:row>
      <xdr:rowOff>33396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C0145431-5281-47E6-BE60-57013214E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4794" r="71814" b="1524"/>
        <a:stretch/>
      </xdr:blipFill>
      <xdr:spPr>
        <a:xfrm>
          <a:off x="9991725" y="41624250"/>
          <a:ext cx="2438400" cy="6472296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255</xdr:row>
      <xdr:rowOff>171450</xdr:rowOff>
    </xdr:from>
    <xdr:to>
      <xdr:col>17</xdr:col>
      <xdr:colOff>762000</xdr:colOff>
      <xdr:row>263</xdr:row>
      <xdr:rowOff>0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B08A4918-2E79-40C3-BB48-46C2FFBB4B17}"/>
            </a:ext>
          </a:extLst>
        </xdr:cNvPr>
        <xdr:cNvGrpSpPr/>
      </xdr:nvGrpSpPr>
      <xdr:grpSpPr>
        <a:xfrm>
          <a:off x="9982200" y="49815750"/>
          <a:ext cx="4781550" cy="1352550"/>
          <a:chOff x="9982200" y="49815750"/>
          <a:chExt cx="4781550" cy="1352550"/>
        </a:xfrm>
      </xdr:grpSpPr>
      <xdr:pic>
        <xdr:nvPicPr>
          <xdr:cNvPr id="17" name="Imagen 16">
            <a:extLst>
              <a:ext uri="{FF2B5EF4-FFF2-40B4-BE49-F238E27FC236}">
                <a16:creationId xmlns:a16="http://schemas.microsoft.com/office/drawing/2014/main" id="{A2451FA2-7737-4D01-9A94-64323CD236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9982200" y="49863375"/>
            <a:ext cx="4763165" cy="1238423"/>
          </a:xfrm>
          <a:prstGeom prst="rect">
            <a:avLst/>
          </a:prstGeom>
        </xdr:spPr>
      </xdr:pic>
      <xdr:sp macro="" textlink="">
        <xdr:nvSpPr>
          <xdr:cNvPr id="18" name="Rectángulo 17">
            <a:extLst>
              <a:ext uri="{FF2B5EF4-FFF2-40B4-BE49-F238E27FC236}">
                <a16:creationId xmlns:a16="http://schemas.microsoft.com/office/drawing/2014/main" id="{ACBBC16C-9CC4-410A-8600-21ECBFF97549}"/>
              </a:ext>
            </a:extLst>
          </xdr:cNvPr>
          <xdr:cNvSpPr/>
        </xdr:nvSpPr>
        <xdr:spPr>
          <a:xfrm>
            <a:off x="13687425" y="49815750"/>
            <a:ext cx="1076325" cy="1352550"/>
          </a:xfrm>
          <a:prstGeom prst="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142875</xdr:rowOff>
    </xdr:from>
    <xdr:to>
      <xdr:col>1</xdr:col>
      <xdr:colOff>284405</xdr:colOff>
      <xdr:row>4</xdr:row>
      <xdr:rowOff>122480</xdr:rowOff>
    </xdr:to>
    <xdr:sp macro="" textlink="">
      <xdr:nvSpPr>
        <xdr:cNvPr id="3" name="Elips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500CDE-CB9C-41C3-8348-44196F85E98B}"/>
            </a:ext>
          </a:extLst>
        </xdr:cNvPr>
        <xdr:cNvSpPr/>
      </xdr:nvSpPr>
      <xdr:spPr>
        <a:xfrm>
          <a:off x="180975" y="14287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380B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08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13</xdr:col>
      <xdr:colOff>247649</xdr:colOff>
      <xdr:row>40</xdr:row>
      <xdr:rowOff>76200</xdr:rowOff>
    </xdr:from>
    <xdr:to>
      <xdr:col>15</xdr:col>
      <xdr:colOff>47624</xdr:colOff>
      <xdr:row>47</xdr:row>
      <xdr:rowOff>28575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622C6961-7C3D-4472-BA1D-524F49145F69}"/>
            </a:ext>
          </a:extLst>
        </xdr:cNvPr>
        <xdr:cNvSpPr/>
      </xdr:nvSpPr>
      <xdr:spPr>
        <a:xfrm rot="1339307">
          <a:off x="10153649" y="7315200"/>
          <a:ext cx="1323975" cy="1285875"/>
        </a:xfrm>
        <a:prstGeom prst="righ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57150</xdr:colOff>
      <xdr:row>47</xdr:row>
      <xdr:rowOff>9525</xdr:rowOff>
    </xdr:from>
    <xdr:to>
      <xdr:col>27</xdr:col>
      <xdr:colOff>620144</xdr:colOff>
      <xdr:row>49</xdr:row>
      <xdr:rowOff>85045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F6EB8EED-4072-46EA-B079-3296E91C5E7B}"/>
            </a:ext>
          </a:extLst>
        </xdr:cNvPr>
        <xdr:cNvSpPr/>
      </xdr:nvSpPr>
      <xdr:spPr>
        <a:xfrm>
          <a:off x="11487150" y="8582025"/>
          <a:ext cx="9706994" cy="456520"/>
        </a:xfrm>
        <a:prstGeom prst="roundRect">
          <a:avLst>
            <a:gd name="adj" fmla="val 5399"/>
          </a:avLst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1.- Con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filtros avanzados: </a:t>
          </a:r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Muestra el tipo de cliente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frecuente</a:t>
          </a:r>
        </a:p>
      </xdr:txBody>
    </xdr:sp>
    <xdr:clientData/>
  </xdr:twoCellAnchor>
  <xdr:twoCellAnchor editAs="oneCell">
    <xdr:from>
      <xdr:col>15</xdr:col>
      <xdr:colOff>38100</xdr:colOff>
      <xdr:row>49</xdr:row>
      <xdr:rowOff>161925</xdr:rowOff>
    </xdr:from>
    <xdr:to>
      <xdr:col>26</xdr:col>
      <xdr:colOff>144060</xdr:colOff>
      <xdr:row>58</xdr:row>
      <xdr:rowOff>57375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EC2AEE5-B324-4260-AB4B-C68DA2A1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68100" y="9115425"/>
          <a:ext cx="8487960" cy="1609950"/>
        </a:xfrm>
        <a:prstGeom prst="rect">
          <a:avLst/>
        </a:prstGeom>
      </xdr:spPr>
    </xdr:pic>
    <xdr:clientData/>
  </xdr:twoCellAnchor>
  <xdr:twoCellAnchor>
    <xdr:from>
      <xdr:col>15</xdr:col>
      <xdr:colOff>19050</xdr:colOff>
      <xdr:row>62</xdr:row>
      <xdr:rowOff>28575</xdr:rowOff>
    </xdr:from>
    <xdr:to>
      <xdr:col>27</xdr:col>
      <xdr:colOff>582044</xdr:colOff>
      <xdr:row>64</xdr:row>
      <xdr:rowOff>104095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77FFC278-17F0-461E-BC54-756CED3B2807}"/>
            </a:ext>
          </a:extLst>
        </xdr:cNvPr>
        <xdr:cNvSpPr/>
      </xdr:nvSpPr>
      <xdr:spPr>
        <a:xfrm>
          <a:off x="11449050" y="11458575"/>
          <a:ext cx="9706994" cy="456520"/>
        </a:xfrm>
        <a:prstGeom prst="roundRect">
          <a:avLst>
            <a:gd name="adj" fmla="val 5399"/>
          </a:avLst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2.- Con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filtros avanzados: </a:t>
          </a:r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Muestra el tipo de cliente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frecuente y </a:t>
          </a:r>
          <a:r>
            <a:rPr lang="es-PE" sz="1100" b="0">
              <a:solidFill>
                <a:schemeClr val="tx1">
                  <a:lumMod val="95000"/>
                  <a:lumOff val="5000"/>
                </a:schemeClr>
              </a:solidFill>
            </a:rPr>
            <a:t>categoría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 Bebida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15</xdr:col>
      <xdr:colOff>0</xdr:colOff>
      <xdr:row>65</xdr:row>
      <xdr:rowOff>9525</xdr:rowOff>
    </xdr:from>
    <xdr:to>
      <xdr:col>26</xdr:col>
      <xdr:colOff>58328</xdr:colOff>
      <xdr:row>71</xdr:row>
      <xdr:rowOff>57316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4A2361D-94A8-4882-AA25-A7422181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12011025"/>
          <a:ext cx="8440328" cy="1190791"/>
        </a:xfrm>
        <a:prstGeom prst="rect">
          <a:avLst/>
        </a:prstGeom>
      </xdr:spPr>
    </xdr:pic>
    <xdr:clientData/>
  </xdr:twoCellAnchor>
  <xdr:twoCellAnchor>
    <xdr:from>
      <xdr:col>15</xdr:col>
      <xdr:colOff>47625</xdr:colOff>
      <xdr:row>76</xdr:row>
      <xdr:rowOff>9525</xdr:rowOff>
    </xdr:from>
    <xdr:to>
      <xdr:col>27</xdr:col>
      <xdr:colOff>610619</xdr:colOff>
      <xdr:row>78</xdr:row>
      <xdr:rowOff>85045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F87E1591-C97B-489E-B19F-F9757108D0BE}"/>
            </a:ext>
          </a:extLst>
        </xdr:cNvPr>
        <xdr:cNvSpPr/>
      </xdr:nvSpPr>
      <xdr:spPr>
        <a:xfrm>
          <a:off x="11477625" y="14106525"/>
          <a:ext cx="9706994" cy="456520"/>
        </a:xfrm>
        <a:prstGeom prst="roundRect">
          <a:avLst>
            <a:gd name="adj" fmla="val 5399"/>
          </a:avLst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3.- Con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filtros avanzados: </a:t>
          </a:r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Muestra el tipo de cliente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frecuente y </a:t>
          </a:r>
          <a:r>
            <a:rPr lang="es-PE" sz="1100" b="0">
              <a:solidFill>
                <a:schemeClr val="tx1">
                  <a:lumMod val="95000"/>
                  <a:lumOff val="5000"/>
                </a:schemeClr>
              </a:solidFill>
            </a:rPr>
            <a:t>categoría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 Bebida y </a:t>
          </a:r>
          <a:r>
            <a:rPr lang="es-PE" sz="1100" b="0" baseline="0">
              <a:solidFill>
                <a:schemeClr val="tx1">
                  <a:lumMod val="95000"/>
                  <a:lumOff val="5000"/>
                </a:schemeClr>
              </a:solidFill>
            </a:rPr>
            <a:t>Producto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 Corona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15</xdr:col>
      <xdr:colOff>28575</xdr:colOff>
      <xdr:row>78</xdr:row>
      <xdr:rowOff>142875</xdr:rowOff>
    </xdr:from>
    <xdr:to>
      <xdr:col>26</xdr:col>
      <xdr:colOff>86903</xdr:colOff>
      <xdr:row>82</xdr:row>
      <xdr:rowOff>9613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3C9FD31-C7F5-4970-8351-8BD1D45D4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58575" y="14620875"/>
          <a:ext cx="8440328" cy="628738"/>
        </a:xfrm>
        <a:prstGeom prst="rect">
          <a:avLst/>
        </a:prstGeom>
      </xdr:spPr>
    </xdr:pic>
    <xdr:clientData/>
  </xdr:twoCellAnchor>
  <xdr:twoCellAnchor>
    <xdr:from>
      <xdr:col>15</xdr:col>
      <xdr:colOff>19050</xdr:colOff>
      <xdr:row>85</xdr:row>
      <xdr:rowOff>9525</xdr:rowOff>
    </xdr:from>
    <xdr:to>
      <xdr:col>27</xdr:col>
      <xdr:colOff>582044</xdr:colOff>
      <xdr:row>87</xdr:row>
      <xdr:rowOff>19050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D8FD8D10-7374-4442-B625-7861527F87E3}"/>
            </a:ext>
          </a:extLst>
        </xdr:cNvPr>
        <xdr:cNvSpPr/>
      </xdr:nvSpPr>
      <xdr:spPr>
        <a:xfrm>
          <a:off x="11449050" y="15821025"/>
          <a:ext cx="9706994" cy="390525"/>
        </a:xfrm>
        <a:prstGeom prst="roundRect">
          <a:avLst>
            <a:gd name="adj" fmla="val 5399"/>
          </a:avLst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4.- Con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filtros avanzados: </a:t>
          </a:r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Muestra el tipo de cliente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frecuente y </a:t>
          </a:r>
          <a:r>
            <a:rPr lang="es-PE" sz="1100" b="0">
              <a:solidFill>
                <a:schemeClr val="tx1">
                  <a:lumMod val="95000"/>
                  <a:lumOff val="5000"/>
                </a:schemeClr>
              </a:solidFill>
            </a:rPr>
            <a:t>categoría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 Bebida y </a:t>
          </a:r>
          <a:r>
            <a:rPr lang="es-PE" sz="1100" b="0" baseline="0">
              <a:solidFill>
                <a:schemeClr val="tx1">
                  <a:lumMod val="95000"/>
                  <a:lumOff val="5000"/>
                </a:schemeClr>
              </a:solidFill>
            </a:rPr>
            <a:t>Producto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 Naranjada y Atendió </a:t>
          </a:r>
          <a:r>
            <a:rPr lang="es-PE" sz="1100" b="0" baseline="0">
              <a:solidFill>
                <a:schemeClr val="tx1">
                  <a:lumMod val="95000"/>
                  <a:lumOff val="5000"/>
                </a:schemeClr>
              </a:solidFill>
            </a:rPr>
            <a:t>Vanessa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 Altamirano 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14</xdr:col>
      <xdr:colOff>733425</xdr:colOff>
      <xdr:row>87</xdr:row>
      <xdr:rowOff>123825</xdr:rowOff>
    </xdr:from>
    <xdr:to>
      <xdr:col>26</xdr:col>
      <xdr:colOff>20227</xdr:colOff>
      <xdr:row>90</xdr:row>
      <xdr:rowOff>19115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D6263EF-8711-4ED2-8EE1-11984A389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01425" y="16316325"/>
          <a:ext cx="8430802" cy="4667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</xdr:row>
      <xdr:rowOff>85725</xdr:rowOff>
    </xdr:from>
    <xdr:to>
      <xdr:col>27</xdr:col>
      <xdr:colOff>562994</xdr:colOff>
      <xdr:row>96</xdr:row>
      <xdr:rowOff>95250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E63E2864-21FF-4E64-ACE8-59DAC4752FCD}"/>
            </a:ext>
          </a:extLst>
        </xdr:cNvPr>
        <xdr:cNvSpPr/>
      </xdr:nvSpPr>
      <xdr:spPr>
        <a:xfrm>
          <a:off x="11430000" y="17611725"/>
          <a:ext cx="9706994" cy="390525"/>
        </a:xfrm>
        <a:prstGeom prst="roundRect">
          <a:avLst>
            <a:gd name="adj" fmla="val 5399"/>
          </a:avLst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5.- Muestra los productos de la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mesa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1 y 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precio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</a:t>
          </a:r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mayores a S/. 15.00 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15</xdr:col>
      <xdr:colOff>9525</xdr:colOff>
      <xdr:row>97</xdr:row>
      <xdr:rowOff>9525</xdr:rowOff>
    </xdr:from>
    <xdr:to>
      <xdr:col>26</xdr:col>
      <xdr:colOff>67853</xdr:colOff>
      <xdr:row>101</xdr:row>
      <xdr:rowOff>57263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9A33FD-55D0-48A0-8B2C-0AE7464A7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9525" y="18107025"/>
          <a:ext cx="8440328" cy="809738"/>
        </a:xfrm>
        <a:prstGeom prst="rect">
          <a:avLst/>
        </a:prstGeom>
      </xdr:spPr>
    </xdr:pic>
    <xdr:clientData/>
  </xdr:twoCellAnchor>
  <xdr:twoCellAnchor editAs="oneCell">
    <xdr:from>
      <xdr:col>14</xdr:col>
      <xdr:colOff>733425</xdr:colOff>
      <xdr:row>106</xdr:row>
      <xdr:rowOff>171450</xdr:rowOff>
    </xdr:from>
    <xdr:to>
      <xdr:col>25</xdr:col>
      <xdr:colOff>706016</xdr:colOff>
      <xdr:row>129</xdr:row>
      <xdr:rowOff>67272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30996EF-1F73-4A6A-94E6-260E50DEB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01425" y="19983450"/>
          <a:ext cx="8354591" cy="4277322"/>
        </a:xfrm>
        <a:prstGeom prst="rect">
          <a:avLst/>
        </a:prstGeom>
      </xdr:spPr>
    </xdr:pic>
    <xdr:clientData/>
  </xdr:twoCellAnchor>
  <xdr:twoCellAnchor>
    <xdr:from>
      <xdr:col>15</xdr:col>
      <xdr:colOff>19050</xdr:colOff>
      <xdr:row>104</xdr:row>
      <xdr:rowOff>47625</xdr:rowOff>
    </xdr:from>
    <xdr:to>
      <xdr:col>27</xdr:col>
      <xdr:colOff>582044</xdr:colOff>
      <xdr:row>106</xdr:row>
      <xdr:rowOff>57150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D31567DE-0E3B-4409-B43D-331105F96EF3}"/>
            </a:ext>
          </a:extLst>
        </xdr:cNvPr>
        <xdr:cNvSpPr/>
      </xdr:nvSpPr>
      <xdr:spPr>
        <a:xfrm>
          <a:off x="11449050" y="16049625"/>
          <a:ext cx="9706994" cy="390525"/>
        </a:xfrm>
        <a:prstGeom prst="roundRect">
          <a:avLst>
            <a:gd name="adj" fmla="val 5399"/>
          </a:avLst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6.- Mostrar solo las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Categorías</a:t>
          </a:r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 Bebida y Postre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15</xdr:col>
      <xdr:colOff>38100</xdr:colOff>
      <xdr:row>141</xdr:row>
      <xdr:rowOff>114300</xdr:rowOff>
    </xdr:from>
    <xdr:to>
      <xdr:col>26</xdr:col>
      <xdr:colOff>105954</xdr:colOff>
      <xdr:row>150</xdr:row>
      <xdr:rowOff>223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FAB6438-FA86-41D6-8FA7-2E538FEC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68100" y="26593800"/>
          <a:ext cx="8449854" cy="1600423"/>
        </a:xfrm>
        <a:prstGeom prst="rect">
          <a:avLst/>
        </a:prstGeom>
      </xdr:spPr>
    </xdr:pic>
    <xdr:clientData/>
  </xdr:twoCellAnchor>
  <xdr:twoCellAnchor>
    <xdr:from>
      <xdr:col>14</xdr:col>
      <xdr:colOff>752475</xdr:colOff>
      <xdr:row>136</xdr:row>
      <xdr:rowOff>9525</xdr:rowOff>
    </xdr:from>
    <xdr:to>
      <xdr:col>27</xdr:col>
      <xdr:colOff>553469</xdr:colOff>
      <xdr:row>138</xdr:row>
      <xdr:rowOff>19050</xdr:rowOff>
    </xdr:to>
    <xdr:sp macro="" textlink="">
      <xdr:nvSpPr>
        <xdr:cNvPr id="17" name="Rectángulo: esquinas redondeadas 16">
          <a:extLst>
            <a:ext uri="{FF2B5EF4-FFF2-40B4-BE49-F238E27FC236}">
              <a16:creationId xmlns:a16="http://schemas.microsoft.com/office/drawing/2014/main" id="{9C668B38-127B-463F-AFF0-4337B724969F}"/>
            </a:ext>
          </a:extLst>
        </xdr:cNvPr>
        <xdr:cNvSpPr/>
      </xdr:nvSpPr>
      <xdr:spPr>
        <a:xfrm>
          <a:off x="11420475" y="25536525"/>
          <a:ext cx="9706994" cy="390525"/>
        </a:xfrm>
        <a:prstGeom prst="roundRect">
          <a:avLst>
            <a:gd name="adj" fmla="val 5399"/>
          </a:avLst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7.- Mostrar las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filas según el siguiente criterio. 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Costo &gt;10  y &lt;20 (Rango de 11 - 19)</a:t>
          </a:r>
        </a:p>
      </xdr:txBody>
    </xdr:sp>
    <xdr:clientData/>
  </xdr:twoCellAnchor>
  <xdr:twoCellAnchor editAs="oneCell">
    <xdr:from>
      <xdr:col>15</xdr:col>
      <xdr:colOff>19050</xdr:colOff>
      <xdr:row>138</xdr:row>
      <xdr:rowOff>85725</xdr:rowOff>
    </xdr:from>
    <xdr:to>
      <xdr:col>26</xdr:col>
      <xdr:colOff>77487</xdr:colOff>
      <xdr:row>140</xdr:row>
      <xdr:rowOff>175576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31B929E-1D89-4046-985C-5D1C6304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49050" y="25993725"/>
          <a:ext cx="8440437" cy="470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</xdr:row>
      <xdr:rowOff>95250</xdr:rowOff>
    </xdr:from>
    <xdr:to>
      <xdr:col>1</xdr:col>
      <xdr:colOff>484430</xdr:colOff>
      <xdr:row>4</xdr:row>
      <xdr:rowOff>161925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5E65ED-1AEB-4F06-9B80-6E56BA13E500}"/>
            </a:ext>
          </a:extLst>
        </xdr:cNvPr>
        <xdr:cNvSpPr/>
      </xdr:nvSpPr>
      <xdr:spPr>
        <a:xfrm>
          <a:off x="381000" y="285750"/>
          <a:ext cx="865430" cy="847725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01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 editAs="oneCell">
    <xdr:from>
      <xdr:col>2</xdr:col>
      <xdr:colOff>22224</xdr:colOff>
      <xdr:row>99</xdr:row>
      <xdr:rowOff>25400</xdr:rowOff>
    </xdr:from>
    <xdr:to>
      <xdr:col>8</xdr:col>
      <xdr:colOff>622091</xdr:colOff>
      <xdr:row>109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1DD0AA-5B50-4051-ACFD-B7418DC5D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224" y="19094450"/>
          <a:ext cx="5171867" cy="200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4</xdr:row>
      <xdr:rowOff>133349</xdr:rowOff>
    </xdr:from>
    <xdr:to>
      <xdr:col>9</xdr:col>
      <xdr:colOff>31750</xdr:colOff>
      <xdr:row>20</xdr:row>
      <xdr:rowOff>117475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515334-B9EF-4BEF-BA3F-4E5A6C030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4" t="4103" r="10637" b="10615"/>
        <a:stretch/>
      </xdr:blipFill>
      <xdr:spPr>
        <a:xfrm>
          <a:off x="1609725" y="895349"/>
          <a:ext cx="5280025" cy="303212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9</xdr:col>
      <xdr:colOff>133350</xdr:colOff>
      <xdr:row>4</xdr:row>
      <xdr:rowOff>146051</xdr:rowOff>
    </xdr:from>
    <xdr:to>
      <xdr:col>16</xdr:col>
      <xdr:colOff>187325</xdr:colOff>
      <xdr:row>20</xdr:row>
      <xdr:rowOff>127398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E6DC8C2-7B9E-42CB-8F7B-FA52A3724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908051"/>
          <a:ext cx="5387975" cy="3029347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76200</xdr:colOff>
      <xdr:row>50</xdr:row>
      <xdr:rowOff>123825</xdr:rowOff>
    </xdr:from>
    <xdr:to>
      <xdr:col>9</xdr:col>
      <xdr:colOff>28575</xdr:colOff>
      <xdr:row>73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C2CE177-01FB-4BAC-847B-2346B2A5C5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986"/>
        <a:stretch/>
      </xdr:blipFill>
      <xdr:spPr>
        <a:xfrm>
          <a:off x="1600200" y="9858375"/>
          <a:ext cx="5286375" cy="4371975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76200</xdr:colOff>
      <xdr:row>24</xdr:row>
      <xdr:rowOff>57150</xdr:rowOff>
    </xdr:from>
    <xdr:to>
      <xdr:col>9</xdr:col>
      <xdr:colOff>28575</xdr:colOff>
      <xdr:row>47</xdr:row>
      <xdr:rowOff>47625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06A0C8E-4266-4EE0-BE41-7A740D664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986"/>
        <a:stretch/>
      </xdr:blipFill>
      <xdr:spPr>
        <a:xfrm>
          <a:off x="1600200" y="4838700"/>
          <a:ext cx="5286375" cy="4371975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57150</xdr:colOff>
      <xdr:row>77</xdr:row>
      <xdr:rowOff>95250</xdr:rowOff>
    </xdr:from>
    <xdr:to>
      <xdr:col>13</xdr:col>
      <xdr:colOff>590550</xdr:colOff>
      <xdr:row>95</xdr:row>
      <xdr:rowOff>19626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7F9C451-9E28-13E5-2336-11DDDF713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0" t="23965" r="7353" b="21786"/>
        <a:stretch/>
      </xdr:blipFill>
      <xdr:spPr>
        <a:xfrm>
          <a:off x="1581150" y="14973300"/>
          <a:ext cx="8915400" cy="335337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2</xdr:col>
      <xdr:colOff>219075</xdr:colOff>
      <xdr:row>119</xdr:row>
      <xdr:rowOff>0</xdr:rowOff>
    </xdr:from>
    <xdr:to>
      <xdr:col>14</xdr:col>
      <xdr:colOff>38100</xdr:colOff>
      <xdr:row>126</xdr:row>
      <xdr:rowOff>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3E673E32-3827-4506-B540-8DDFF5357FDA}"/>
            </a:ext>
          </a:extLst>
        </xdr:cNvPr>
        <xdr:cNvSpPr/>
      </xdr:nvSpPr>
      <xdr:spPr>
        <a:xfrm>
          <a:off x="1743075" y="21355050"/>
          <a:ext cx="8963025" cy="13335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600" b="1" i="1">
              <a:solidFill>
                <a:schemeClr val="tx1"/>
              </a:solidFill>
            </a:rPr>
            <a:t>Si te quedó alguna</a:t>
          </a:r>
          <a:r>
            <a:rPr lang="es-PE" sz="1600" b="1" i="1" baseline="0">
              <a:solidFill>
                <a:schemeClr val="tx1"/>
              </a:solidFill>
            </a:rPr>
            <a:t> duda de esta primera unidad, </a:t>
          </a:r>
          <a:r>
            <a:rPr lang="es-PE" sz="1600" b="1" i="1" baseline="0">
              <a:solidFill>
                <a:srgbClr val="FF0000"/>
              </a:solidFill>
            </a:rPr>
            <a:t>COMENTA EL VIDEO DE LA SIGUIENTE FORMA</a:t>
          </a:r>
        </a:p>
        <a:p>
          <a:pPr algn="l"/>
          <a:endParaRPr lang="es-PE" sz="1600" b="1" i="1">
            <a:solidFill>
              <a:schemeClr val="tx1"/>
            </a:solidFill>
          </a:endParaRPr>
        </a:p>
        <a:p>
          <a:pPr algn="l"/>
          <a:r>
            <a:rPr lang="es-PE" sz="1600" i="1">
              <a:solidFill>
                <a:schemeClr val="tx1"/>
              </a:solidFill>
            </a:rPr>
            <a:t>Tengo una duda en el minuto HH:MM:SS</a:t>
          </a:r>
        </a:p>
        <a:p>
          <a:pPr algn="l"/>
          <a:r>
            <a:rPr lang="es-PE" sz="1200" i="1">
              <a:solidFill>
                <a:schemeClr val="tx1"/>
              </a:solidFill>
            </a:rPr>
            <a:t>"No entiendo por qué,</a:t>
          </a:r>
          <a:r>
            <a:rPr lang="es-PE" sz="1200" i="1" baseline="0">
              <a:solidFill>
                <a:schemeClr val="tx1"/>
              </a:solidFill>
            </a:rPr>
            <a:t> como, cuál, dónde del ejercicio ..."</a:t>
          </a:r>
          <a:endParaRPr lang="es-PE" sz="1200" i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10</xdr:col>
      <xdr:colOff>19050</xdr:colOff>
      <xdr:row>56</xdr:row>
      <xdr:rowOff>152400</xdr:rowOff>
    </xdr:from>
    <xdr:to>
      <xdr:col>16</xdr:col>
      <xdr:colOff>276791</xdr:colOff>
      <xdr:row>61</xdr:row>
      <xdr:rowOff>164186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EE03AB4-A019-433F-BD12-622A5624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11029950"/>
          <a:ext cx="4829741" cy="96428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2</xdr:col>
      <xdr:colOff>200025</xdr:colOff>
      <xdr:row>127</xdr:row>
      <xdr:rowOff>85725</xdr:rowOff>
    </xdr:from>
    <xdr:to>
      <xdr:col>14</xdr:col>
      <xdr:colOff>19050</xdr:colOff>
      <xdr:row>130</xdr:row>
      <xdr:rowOff>9525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D74D90CA-999B-441C-97EE-2F34D0ABAC11}"/>
            </a:ext>
          </a:extLst>
        </xdr:cNvPr>
        <xdr:cNvSpPr/>
      </xdr:nvSpPr>
      <xdr:spPr>
        <a:xfrm>
          <a:off x="1724025" y="22964775"/>
          <a:ext cx="8963025" cy="4953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600" b="1" i="1">
              <a:solidFill>
                <a:schemeClr val="tx1"/>
              </a:solidFill>
            </a:rPr>
            <a:t>Puedes revisar</a:t>
          </a:r>
          <a:r>
            <a:rPr lang="es-PE" sz="1600" b="1" i="1" baseline="0">
              <a:solidFill>
                <a:schemeClr val="tx1"/>
              </a:solidFill>
            </a:rPr>
            <a:t> los ejercicios de esta unidad en el siguiente botón</a:t>
          </a:r>
          <a:endParaRPr lang="es-PE" sz="1200" i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723900</xdr:colOff>
      <xdr:row>127</xdr:row>
      <xdr:rowOff>0</xdr:rowOff>
    </xdr:from>
    <xdr:to>
      <xdr:col>14</xdr:col>
      <xdr:colOff>57150</xdr:colOff>
      <xdr:row>130</xdr:row>
      <xdr:rowOff>142875</xdr:rowOff>
    </xdr:to>
    <xdr:sp macro="" textlink="">
      <xdr:nvSpPr>
        <xdr:cNvPr id="12" name="Rectángulo: esquinas redondeada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805425E-BFDF-5A0E-A2A5-321586DA4134}"/>
            </a:ext>
          </a:extLst>
        </xdr:cNvPr>
        <xdr:cNvSpPr/>
      </xdr:nvSpPr>
      <xdr:spPr>
        <a:xfrm>
          <a:off x="7581900" y="22879050"/>
          <a:ext cx="3143250" cy="714375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 i="1">
              <a:solidFill>
                <a:schemeClr val="tx1"/>
              </a:solidFill>
            </a:rPr>
            <a:t>Ver ejercicios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219075</xdr:rowOff>
    </xdr:from>
    <xdr:to>
      <xdr:col>1</xdr:col>
      <xdr:colOff>360605</xdr:colOff>
      <xdr:row>3</xdr:row>
      <xdr:rowOff>36755</xdr:rowOff>
    </xdr:to>
    <xdr:sp macro="" textlink="">
      <xdr:nvSpPr>
        <xdr:cNvPr id="3" name="Elips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5E72E8-4DF9-49A7-8F29-2DD8B8C935C8}"/>
            </a:ext>
          </a:extLst>
        </xdr:cNvPr>
        <xdr:cNvSpPr/>
      </xdr:nvSpPr>
      <xdr:spPr>
        <a:xfrm>
          <a:off x="257175" y="21907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380B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09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 editAs="oneCell">
    <xdr:from>
      <xdr:col>15</xdr:col>
      <xdr:colOff>14623</xdr:colOff>
      <xdr:row>7</xdr:row>
      <xdr:rowOff>40105</xdr:rowOff>
    </xdr:from>
    <xdr:to>
      <xdr:col>23</xdr:col>
      <xdr:colOff>111607</xdr:colOff>
      <xdr:row>21</xdr:row>
      <xdr:rowOff>135356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1D2F6AD-A724-4337-BA4D-3FB74C3D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44623" y="1937168"/>
          <a:ext cx="8455172" cy="2952751"/>
        </a:xfrm>
        <a:prstGeom prst="rect">
          <a:avLst/>
        </a:prstGeom>
      </xdr:spPr>
    </xdr:pic>
    <xdr:clientData/>
  </xdr:twoCellAnchor>
  <xdr:twoCellAnchor>
    <xdr:from>
      <xdr:col>15</xdr:col>
      <xdr:colOff>150813</xdr:colOff>
      <xdr:row>2</xdr:row>
      <xdr:rowOff>111125</xdr:rowOff>
    </xdr:from>
    <xdr:to>
      <xdr:col>19</xdr:col>
      <xdr:colOff>0</xdr:colOff>
      <xdr:row>5</xdr:row>
      <xdr:rowOff>39687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CBB07D87-13C1-481B-AE13-17191A54B622}"/>
            </a:ext>
          </a:extLst>
        </xdr:cNvPr>
        <xdr:cNvSpPr/>
      </xdr:nvSpPr>
      <xdr:spPr>
        <a:xfrm>
          <a:off x="11580813" y="952500"/>
          <a:ext cx="4770437" cy="508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/>
            <a:t>Con la grabadora de macros,</a:t>
          </a:r>
          <a:r>
            <a:rPr lang="es-PE" sz="1100" baseline="0"/>
            <a:t> crea el siguiente ejemplo que tenemos abajo para guardar datos y limpiarlos</a:t>
          </a:r>
          <a:endParaRPr lang="es-PE" sz="1100"/>
        </a:p>
      </xdr:txBody>
    </xdr:sp>
    <xdr:clientData/>
  </xdr:twoCellAnchor>
  <xdr:twoCellAnchor>
    <xdr:from>
      <xdr:col>15</xdr:col>
      <xdr:colOff>0</xdr:colOff>
      <xdr:row>27</xdr:row>
      <xdr:rowOff>0</xdr:rowOff>
    </xdr:from>
    <xdr:to>
      <xdr:col>18</xdr:col>
      <xdr:colOff>769937</xdr:colOff>
      <xdr:row>29</xdr:row>
      <xdr:rowOff>127000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4B1BF31F-0077-48C8-B69E-4C6BF23AC87A}"/>
            </a:ext>
          </a:extLst>
        </xdr:cNvPr>
        <xdr:cNvSpPr/>
      </xdr:nvSpPr>
      <xdr:spPr>
        <a:xfrm>
          <a:off x="11430000" y="5913438"/>
          <a:ext cx="4770437" cy="508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/>
            <a:t>Con la grabadora de macros,</a:t>
          </a:r>
          <a:r>
            <a:rPr lang="es-PE" sz="1100" baseline="0"/>
            <a:t> crea el siguiente ejemplo para filtrar los datos utilizando la tabla de abajo. </a:t>
          </a:r>
          <a:endParaRPr lang="es-PE" sz="1100"/>
        </a:p>
      </xdr:txBody>
    </xdr:sp>
    <xdr:clientData/>
  </xdr:twoCellAnchor>
  <xdr:twoCellAnchor editAs="oneCell">
    <xdr:from>
      <xdr:col>15</xdr:col>
      <xdr:colOff>23812</xdr:colOff>
      <xdr:row>30</xdr:row>
      <xdr:rowOff>158750</xdr:rowOff>
    </xdr:from>
    <xdr:to>
      <xdr:col>20</xdr:col>
      <xdr:colOff>97669</xdr:colOff>
      <xdr:row>36</xdr:row>
      <xdr:rowOff>149383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C2B2AA9-A223-4ADC-B39D-4FA54A964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53812" y="6643688"/>
          <a:ext cx="5963482" cy="1133633"/>
        </a:xfrm>
        <a:prstGeom prst="rect">
          <a:avLst/>
        </a:prstGeom>
      </xdr:spPr>
    </xdr:pic>
    <xdr:clientData/>
  </xdr:twoCellAnchor>
  <xdr:twoCellAnchor>
    <xdr:from>
      <xdr:col>13</xdr:col>
      <xdr:colOff>103188</xdr:colOff>
      <xdr:row>6</xdr:row>
      <xdr:rowOff>190500</xdr:rowOff>
    </xdr:from>
    <xdr:to>
      <xdr:col>14</xdr:col>
      <xdr:colOff>412751</xdr:colOff>
      <xdr:row>10</xdr:row>
      <xdr:rowOff>39688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B39FC485-A378-48F9-9826-E6F3DDA61992}"/>
            </a:ext>
          </a:extLst>
        </xdr:cNvPr>
        <xdr:cNvSpPr/>
      </xdr:nvSpPr>
      <xdr:spPr>
        <a:xfrm rot="10800000">
          <a:off x="10009188" y="1849438"/>
          <a:ext cx="1071563" cy="801688"/>
        </a:xfrm>
        <a:prstGeom prst="righ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182564</xdr:colOff>
      <xdr:row>30</xdr:row>
      <xdr:rowOff>47625</xdr:rowOff>
    </xdr:from>
    <xdr:to>
      <xdr:col>14</xdr:col>
      <xdr:colOff>492127</xdr:colOff>
      <xdr:row>34</xdr:row>
      <xdr:rowOff>87313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ECE52367-4A5A-4FE2-B89E-969D26ADF78C}"/>
            </a:ext>
          </a:extLst>
        </xdr:cNvPr>
        <xdr:cNvSpPr/>
      </xdr:nvSpPr>
      <xdr:spPr>
        <a:xfrm rot="10800000">
          <a:off x="10088564" y="6532563"/>
          <a:ext cx="1071563" cy="801688"/>
        </a:xfrm>
        <a:prstGeom prst="righ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491066</xdr:colOff>
      <xdr:row>0</xdr:row>
      <xdr:rowOff>142875</xdr:rowOff>
    </xdr:from>
    <xdr:to>
      <xdr:col>3</xdr:col>
      <xdr:colOff>439208</xdr:colOff>
      <xdr:row>20</xdr:row>
      <xdr:rowOff>84666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31757D6C-2577-4743-BA41-6B806F6D315C}"/>
            </a:ext>
          </a:extLst>
        </xdr:cNvPr>
        <xdr:cNvGrpSpPr/>
      </xdr:nvGrpSpPr>
      <xdr:grpSpPr>
        <a:xfrm>
          <a:off x="491066" y="142875"/>
          <a:ext cx="1847730" cy="3730143"/>
          <a:chOff x="300566" y="121709"/>
          <a:chExt cx="1842559" cy="3751791"/>
        </a:xfrm>
      </xdr:grpSpPr>
      <xdr:sp macro="" textlink="">
        <xdr:nvSpPr>
          <xdr:cNvPr id="6" name="Rectángulo: esquinas redondeadas 5">
            <a:extLst>
              <a:ext uri="{FF2B5EF4-FFF2-40B4-BE49-F238E27FC236}">
                <a16:creationId xmlns:a16="http://schemas.microsoft.com/office/drawing/2014/main" id="{61834BF7-BBEA-2BFB-63AE-DD8B8A4AABE6}"/>
              </a:ext>
            </a:extLst>
          </xdr:cNvPr>
          <xdr:cNvSpPr/>
        </xdr:nvSpPr>
        <xdr:spPr>
          <a:xfrm>
            <a:off x="587375" y="121709"/>
            <a:ext cx="1555750" cy="3751791"/>
          </a:xfrm>
          <a:prstGeom prst="roundRect">
            <a:avLst>
              <a:gd name="adj" fmla="val 17835"/>
            </a:avLst>
          </a:prstGeom>
          <a:solidFill>
            <a:srgbClr val="F2F2F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7" name="Fecha 1">
                <a:extLst>
                  <a:ext uri="{FF2B5EF4-FFF2-40B4-BE49-F238E27FC236}">
                    <a16:creationId xmlns:a16="http://schemas.microsoft.com/office/drawing/2014/main" id="{AC14C437-08B1-0A0A-2980-769B0EA732FD}"/>
                  </a:ext>
                </a:extLst>
              </xdr:cNvPr>
              <xdr:cNvGraphicFramePr/>
            </xdr:nvGraphicFramePr>
            <xdr:xfrm>
              <a:off x="724431" y="333905"/>
              <a:ext cx="1276350" cy="1500188"/>
            </xdr:xfrm>
            <a:graphic>
              <a:graphicData uri="http://schemas.microsoft.com/office/drawing/2010/slicer">
                <sle:slicer xmlns:sle="http://schemas.microsoft.com/office/drawing/2010/slicer" name="Fecha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914931" y="355071"/>
                <a:ext cx="1276350" cy="150018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PE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B5250BB8-822A-6F22-FEDC-51EE29C03F9F}"/>
              </a:ext>
            </a:extLst>
          </xdr:cNvPr>
          <xdr:cNvSpPr/>
        </xdr:nvSpPr>
        <xdr:spPr>
          <a:xfrm>
            <a:off x="459496" y="196321"/>
            <a:ext cx="268639" cy="3581930"/>
          </a:xfrm>
          <a:prstGeom prst="roundRect">
            <a:avLst>
              <a:gd name="adj" fmla="val 50000"/>
            </a:avLst>
          </a:prstGeom>
          <a:solidFill>
            <a:srgbClr val="E09A2A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PE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9" name="Atendió 1">
                <a:extLst>
                  <a:ext uri="{FF2B5EF4-FFF2-40B4-BE49-F238E27FC236}">
                    <a16:creationId xmlns:a16="http://schemas.microsoft.com/office/drawing/2014/main" id="{A8A2B9D0-B985-83FA-8E10-4BB20ACD415E}"/>
                  </a:ext>
                </a:extLst>
              </xdr:cNvPr>
              <xdr:cNvGraphicFramePr/>
            </xdr:nvGraphicFramePr>
            <xdr:xfrm>
              <a:off x="731837" y="1887539"/>
              <a:ext cx="1276351" cy="1785938"/>
            </xdr:xfrm>
            <a:graphic>
              <a:graphicData uri="http://schemas.microsoft.com/office/drawing/2010/slicer">
                <sle:slicer xmlns:sle="http://schemas.microsoft.com/office/drawing/2010/slicer" name="Atendió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922337" y="1908705"/>
                <a:ext cx="1276351" cy="178593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PE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xdr:sp macro="" textlink="">
        <xdr:nvSpPr>
          <xdr:cNvPr id="10" name="Elipse 9">
            <a:extLst>
              <a:ext uri="{FF2B5EF4-FFF2-40B4-BE49-F238E27FC236}">
                <a16:creationId xmlns:a16="http://schemas.microsoft.com/office/drawing/2014/main" id="{C0506C4C-2867-C4D0-599D-055D904FF5A9}"/>
              </a:ext>
            </a:extLst>
          </xdr:cNvPr>
          <xdr:cNvSpPr/>
        </xdr:nvSpPr>
        <xdr:spPr>
          <a:xfrm>
            <a:off x="333375" y="555625"/>
            <a:ext cx="433918" cy="433918"/>
          </a:xfrm>
          <a:prstGeom prst="ellipse">
            <a:avLst/>
          </a:prstGeom>
          <a:solidFill>
            <a:schemeClr val="bg1"/>
          </a:solidFill>
          <a:ln w="76200">
            <a:solidFill>
              <a:srgbClr val="5BBAB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800" b="1">
                <a:solidFill>
                  <a:schemeClr val="accent6">
                    <a:lumMod val="50000"/>
                  </a:schemeClr>
                </a:solidFill>
              </a:rPr>
              <a:t>&gt;</a:t>
            </a:r>
          </a:p>
        </xdr:txBody>
      </xdr:sp>
      <xdr:sp macro="" textlink="">
        <xdr:nvSpPr>
          <xdr:cNvPr id="11" name="Elipse 10">
            <a:extLst>
              <a:ext uri="{FF2B5EF4-FFF2-40B4-BE49-F238E27FC236}">
                <a16:creationId xmlns:a16="http://schemas.microsoft.com/office/drawing/2014/main" id="{42802E0B-FCF4-CAE5-2838-40234A6F4745}"/>
              </a:ext>
            </a:extLst>
          </xdr:cNvPr>
          <xdr:cNvSpPr/>
        </xdr:nvSpPr>
        <xdr:spPr>
          <a:xfrm>
            <a:off x="300566" y="2094442"/>
            <a:ext cx="433918" cy="433918"/>
          </a:xfrm>
          <a:prstGeom prst="ellipse">
            <a:avLst/>
          </a:prstGeom>
          <a:solidFill>
            <a:schemeClr val="bg1"/>
          </a:solidFill>
          <a:ln w="76200">
            <a:solidFill>
              <a:srgbClr val="CE603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800" b="1">
                <a:solidFill>
                  <a:schemeClr val="accent6">
                    <a:lumMod val="50000"/>
                  </a:schemeClr>
                </a:solidFill>
              </a:rPr>
              <a:t>&gt;</a:t>
            </a:r>
          </a:p>
        </xdr:txBody>
      </xdr:sp>
    </xdr:grpSp>
    <xdr:clientData/>
  </xdr:twoCellAnchor>
  <xdr:twoCellAnchor>
    <xdr:from>
      <xdr:col>3</xdr:col>
      <xdr:colOff>481853</xdr:colOff>
      <xdr:row>0</xdr:row>
      <xdr:rowOff>145676</xdr:rowOff>
    </xdr:from>
    <xdr:to>
      <xdr:col>8</xdr:col>
      <xdr:colOff>403412</xdr:colOff>
      <xdr:row>2</xdr:row>
      <xdr:rowOff>33617</xdr:rowOff>
    </xdr:to>
    <xdr:sp macro="" textlink="">
      <xdr:nvSpPr>
        <xdr:cNvPr id="12" name="Rectángulo: esquinas redondeadas 11">
          <a:extLst>
            <a:ext uri="{FF2B5EF4-FFF2-40B4-BE49-F238E27FC236}">
              <a16:creationId xmlns:a16="http://schemas.microsoft.com/office/drawing/2014/main" id="{0EC3AA54-6498-412F-80C0-65B88AC974A2}"/>
            </a:ext>
          </a:extLst>
        </xdr:cNvPr>
        <xdr:cNvSpPr/>
      </xdr:nvSpPr>
      <xdr:spPr>
        <a:xfrm>
          <a:off x="2377328" y="145676"/>
          <a:ext cx="3731559" cy="268941"/>
        </a:xfrm>
        <a:prstGeom prst="roundRect">
          <a:avLst>
            <a:gd name="adj" fmla="val 50000"/>
          </a:avLst>
        </a:prstGeom>
        <a:solidFill>
          <a:srgbClr val="E09A2A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Ventas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 por año y mes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6724</xdr:colOff>
      <xdr:row>0</xdr:row>
      <xdr:rowOff>141193</xdr:rowOff>
    </xdr:from>
    <xdr:to>
      <xdr:col>11</xdr:col>
      <xdr:colOff>336178</xdr:colOff>
      <xdr:row>2</xdr:row>
      <xdr:rowOff>29134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64866AB7-D91C-460B-B61B-9C656F842D0F}"/>
            </a:ext>
          </a:extLst>
        </xdr:cNvPr>
        <xdr:cNvSpPr/>
      </xdr:nvSpPr>
      <xdr:spPr>
        <a:xfrm>
          <a:off x="6169399" y="141193"/>
          <a:ext cx="1853454" cy="268941"/>
        </a:xfrm>
        <a:prstGeom prst="roundRect">
          <a:avLst>
            <a:gd name="adj" fmla="val 50000"/>
          </a:avLst>
        </a:prstGeom>
        <a:solidFill>
          <a:srgbClr val="E09A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Ventas por moso</a:t>
          </a:r>
        </a:p>
      </xdr:txBody>
    </xdr:sp>
    <xdr:clientData/>
  </xdr:twoCellAnchor>
  <xdr:twoCellAnchor>
    <xdr:from>
      <xdr:col>8</xdr:col>
      <xdr:colOff>456079</xdr:colOff>
      <xdr:row>10</xdr:row>
      <xdr:rowOff>80681</xdr:rowOff>
    </xdr:from>
    <xdr:to>
      <xdr:col>11</xdr:col>
      <xdr:colOff>326092</xdr:colOff>
      <xdr:row>11</xdr:row>
      <xdr:rowOff>159122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AF9205FA-E091-4981-A529-3BD42876B967}"/>
            </a:ext>
          </a:extLst>
        </xdr:cNvPr>
        <xdr:cNvSpPr/>
      </xdr:nvSpPr>
      <xdr:spPr>
        <a:xfrm>
          <a:off x="6161554" y="1985681"/>
          <a:ext cx="1851213" cy="268941"/>
        </a:xfrm>
        <a:prstGeom prst="roundRect">
          <a:avLst>
            <a:gd name="adj" fmla="val 50000"/>
          </a:avLst>
        </a:prstGeom>
        <a:solidFill>
          <a:srgbClr val="E09A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050" b="1">
              <a:solidFill>
                <a:schemeClr val="tx1">
                  <a:lumMod val="95000"/>
                  <a:lumOff val="5000"/>
                </a:schemeClr>
              </a:solidFill>
            </a:rPr>
            <a:t>Platos que mas se vendieron</a:t>
          </a:r>
        </a:p>
      </xdr:txBody>
    </xdr:sp>
    <xdr:clientData/>
  </xdr:twoCellAnchor>
  <xdr:twoCellAnchor>
    <xdr:from>
      <xdr:col>11</xdr:col>
      <xdr:colOff>403412</xdr:colOff>
      <xdr:row>0</xdr:row>
      <xdr:rowOff>173691</xdr:rowOff>
    </xdr:from>
    <xdr:to>
      <xdr:col>13</xdr:col>
      <xdr:colOff>434636</xdr:colOff>
      <xdr:row>20</xdr:row>
      <xdr:rowOff>115482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33B7C7DE-E315-46D5-9B17-24B50806F137}"/>
            </a:ext>
          </a:extLst>
        </xdr:cNvPr>
        <xdr:cNvSpPr/>
      </xdr:nvSpPr>
      <xdr:spPr>
        <a:xfrm>
          <a:off x="8090087" y="173691"/>
          <a:ext cx="1555224" cy="3751791"/>
        </a:xfrm>
        <a:prstGeom prst="roundRect">
          <a:avLst>
            <a:gd name="adj" fmla="val 17835"/>
          </a:avLst>
        </a:prstGeom>
        <a:solidFill>
          <a:srgbClr val="F2F2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336178</xdr:colOff>
      <xdr:row>2</xdr:row>
      <xdr:rowOff>61630</xdr:rowOff>
    </xdr:from>
    <xdr:to>
      <xdr:col>13</xdr:col>
      <xdr:colOff>397811</xdr:colOff>
      <xdr:row>3</xdr:row>
      <xdr:rowOff>173690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870C8294-FEA8-49B3-8C5C-0882E981B865}"/>
            </a:ext>
          </a:extLst>
        </xdr:cNvPr>
        <xdr:cNvSpPr/>
      </xdr:nvSpPr>
      <xdr:spPr>
        <a:xfrm>
          <a:off x="8022853" y="442630"/>
          <a:ext cx="1585633" cy="302560"/>
        </a:xfrm>
        <a:prstGeom prst="roundRect">
          <a:avLst>
            <a:gd name="adj" fmla="val 50000"/>
          </a:avLst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>
              <a:solidFill>
                <a:srgbClr val="005651"/>
              </a:solidFill>
            </a:rPr>
            <a:t>Nuevos Clientes</a:t>
          </a:r>
        </a:p>
      </xdr:txBody>
    </xdr:sp>
    <xdr:clientData/>
  </xdr:twoCellAnchor>
  <xdr:twoCellAnchor>
    <xdr:from>
      <xdr:col>11</xdr:col>
      <xdr:colOff>481852</xdr:colOff>
      <xdr:row>4</xdr:row>
      <xdr:rowOff>11206</xdr:rowOff>
    </xdr:from>
    <xdr:to>
      <xdr:col>13</xdr:col>
      <xdr:colOff>162485</xdr:colOff>
      <xdr:row>5</xdr:row>
      <xdr:rowOff>142253</xdr:rowOff>
    </xdr:to>
    <xdr:sp macro="" textlink="TD!$M$28">
      <xdr:nvSpPr>
        <xdr:cNvPr id="17" name="Rectángulo 16">
          <a:extLst>
            <a:ext uri="{FF2B5EF4-FFF2-40B4-BE49-F238E27FC236}">
              <a16:creationId xmlns:a16="http://schemas.microsoft.com/office/drawing/2014/main" id="{E47C77E7-B197-43DF-AAAB-01F89ADC08BB}"/>
            </a:ext>
          </a:extLst>
        </xdr:cNvPr>
        <xdr:cNvSpPr/>
      </xdr:nvSpPr>
      <xdr:spPr>
        <a:xfrm>
          <a:off x="8168527" y="773206"/>
          <a:ext cx="1204633" cy="32154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01133B3-F7EE-4907-926E-BDC2B0739081}" type="TxLink">
            <a:rPr lang="en-US" sz="11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7</a:t>
          </a:fld>
          <a:endParaRPr lang="es-PE" sz="1400" b="1">
            <a:solidFill>
              <a:srgbClr val="005651"/>
            </a:solidFill>
          </a:endParaRPr>
        </a:p>
      </xdr:txBody>
    </xdr:sp>
    <xdr:clientData/>
  </xdr:twoCellAnchor>
  <xdr:twoCellAnchor>
    <xdr:from>
      <xdr:col>11</xdr:col>
      <xdr:colOff>342901</xdr:colOff>
      <xdr:row>6</xdr:row>
      <xdr:rowOff>96369</xdr:rowOff>
    </xdr:from>
    <xdr:to>
      <xdr:col>13</xdr:col>
      <xdr:colOff>404534</xdr:colOff>
      <xdr:row>8</xdr:row>
      <xdr:rowOff>17929</xdr:rowOff>
    </xdr:to>
    <xdr:sp macro="" textlink="">
      <xdr:nvSpPr>
        <xdr:cNvPr id="18" name="Rectángulo: esquinas redondeadas 17">
          <a:extLst>
            <a:ext uri="{FF2B5EF4-FFF2-40B4-BE49-F238E27FC236}">
              <a16:creationId xmlns:a16="http://schemas.microsoft.com/office/drawing/2014/main" id="{6213E015-A736-4D8B-9D05-2FBAA0D6BA1B}"/>
            </a:ext>
          </a:extLst>
        </xdr:cNvPr>
        <xdr:cNvSpPr/>
      </xdr:nvSpPr>
      <xdr:spPr>
        <a:xfrm>
          <a:off x="8029576" y="1239369"/>
          <a:ext cx="1585633" cy="302560"/>
        </a:xfrm>
        <a:prstGeom prst="roundRect">
          <a:avLst>
            <a:gd name="adj" fmla="val 50000"/>
          </a:avLst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>
              <a:solidFill>
                <a:srgbClr val="005651"/>
              </a:solidFill>
            </a:rPr>
            <a:t>Clientes Antiguos</a:t>
          </a:r>
        </a:p>
      </xdr:txBody>
    </xdr:sp>
    <xdr:clientData/>
  </xdr:twoCellAnchor>
  <xdr:twoCellAnchor>
    <xdr:from>
      <xdr:col>11</xdr:col>
      <xdr:colOff>567639</xdr:colOff>
      <xdr:row>8</xdr:row>
      <xdr:rowOff>72402</xdr:rowOff>
    </xdr:from>
    <xdr:to>
      <xdr:col>13</xdr:col>
      <xdr:colOff>196102</xdr:colOff>
      <xdr:row>9</xdr:row>
      <xdr:rowOff>162485</xdr:rowOff>
    </xdr:to>
    <xdr:sp macro="" textlink="TD!$M$29">
      <xdr:nvSpPr>
        <xdr:cNvPr id="19" name="Rectángulo 18">
          <a:extLst>
            <a:ext uri="{FF2B5EF4-FFF2-40B4-BE49-F238E27FC236}">
              <a16:creationId xmlns:a16="http://schemas.microsoft.com/office/drawing/2014/main" id="{C483AE51-5095-42B5-B4D7-BC938663CE54}"/>
            </a:ext>
          </a:extLst>
        </xdr:cNvPr>
        <xdr:cNvSpPr/>
      </xdr:nvSpPr>
      <xdr:spPr>
        <a:xfrm>
          <a:off x="8254314" y="1596402"/>
          <a:ext cx="1152463" cy="28058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561B778-3C38-4C98-978B-52863F4CACC1}" type="TxLink">
            <a:rPr lang="en-US" sz="11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32</a:t>
          </a:fld>
          <a:endParaRPr lang="es-PE" sz="1200" b="1">
            <a:solidFill>
              <a:srgbClr val="005651"/>
            </a:solidFill>
          </a:endParaRPr>
        </a:p>
      </xdr:txBody>
    </xdr:sp>
    <xdr:clientData/>
  </xdr:twoCellAnchor>
  <xdr:twoCellAnchor>
    <xdr:from>
      <xdr:col>11</xdr:col>
      <xdr:colOff>341781</xdr:colOff>
      <xdr:row>11</xdr:row>
      <xdr:rowOff>30255</xdr:rowOff>
    </xdr:from>
    <xdr:to>
      <xdr:col>13</xdr:col>
      <xdr:colOff>493060</xdr:colOff>
      <xdr:row>12</xdr:row>
      <xdr:rowOff>142315</xdr:rowOff>
    </xdr:to>
    <xdr:sp macro="" textlink="">
      <xdr:nvSpPr>
        <xdr:cNvPr id="20" name="Rectángulo: esquinas redondeadas 19">
          <a:extLst>
            <a:ext uri="{FF2B5EF4-FFF2-40B4-BE49-F238E27FC236}">
              <a16:creationId xmlns:a16="http://schemas.microsoft.com/office/drawing/2014/main" id="{63D0E5AA-2A91-4ACE-AABF-6642A4467851}"/>
            </a:ext>
          </a:extLst>
        </xdr:cNvPr>
        <xdr:cNvSpPr/>
      </xdr:nvSpPr>
      <xdr:spPr>
        <a:xfrm>
          <a:off x="8028456" y="2125755"/>
          <a:ext cx="1675279" cy="302560"/>
        </a:xfrm>
        <a:prstGeom prst="roundRect">
          <a:avLst>
            <a:gd name="adj" fmla="val 50000"/>
          </a:avLst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>
              <a:solidFill>
                <a:srgbClr val="005651"/>
              </a:solidFill>
            </a:rPr>
            <a:t>Propina Reunida</a:t>
          </a:r>
        </a:p>
      </xdr:txBody>
    </xdr:sp>
    <xdr:clientData/>
  </xdr:twoCellAnchor>
  <xdr:twoCellAnchor>
    <xdr:from>
      <xdr:col>11</xdr:col>
      <xdr:colOff>592727</xdr:colOff>
      <xdr:row>13</xdr:row>
      <xdr:rowOff>10956</xdr:rowOff>
    </xdr:from>
    <xdr:to>
      <xdr:col>13</xdr:col>
      <xdr:colOff>151278</xdr:colOff>
      <xdr:row>14</xdr:row>
      <xdr:rowOff>123263</xdr:rowOff>
    </xdr:to>
    <xdr:sp macro="" textlink="TD!$F$34">
      <xdr:nvSpPr>
        <xdr:cNvPr id="21" name="Rectángulo 20">
          <a:extLst>
            <a:ext uri="{FF2B5EF4-FFF2-40B4-BE49-F238E27FC236}">
              <a16:creationId xmlns:a16="http://schemas.microsoft.com/office/drawing/2014/main" id="{F0769F7C-FCF7-4F6D-B37F-BC70D4B26AAC}"/>
            </a:ext>
          </a:extLst>
        </xdr:cNvPr>
        <xdr:cNvSpPr/>
      </xdr:nvSpPr>
      <xdr:spPr>
        <a:xfrm>
          <a:off x="8279402" y="2487456"/>
          <a:ext cx="1082551" cy="3028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0DB9EEB-8E43-4A4C-8C3F-1300C52C67DD}" type="TxLink">
            <a:rPr lang="en-US" sz="11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S/ 34.25</a:t>
          </a:fld>
          <a:endParaRPr lang="es-PE" sz="1200" b="1">
            <a:solidFill>
              <a:srgbClr val="005651"/>
            </a:solidFill>
          </a:endParaRPr>
        </a:p>
      </xdr:txBody>
    </xdr:sp>
    <xdr:clientData/>
  </xdr:twoCellAnchor>
  <xdr:twoCellAnchor>
    <xdr:from>
      <xdr:col>11</xdr:col>
      <xdr:colOff>359710</xdr:colOff>
      <xdr:row>15</xdr:row>
      <xdr:rowOff>76199</xdr:rowOff>
    </xdr:from>
    <xdr:to>
      <xdr:col>13</xdr:col>
      <xdr:colOff>510989</xdr:colOff>
      <xdr:row>16</xdr:row>
      <xdr:rowOff>188259</xdr:rowOff>
    </xdr:to>
    <xdr:sp macro="" textlink="">
      <xdr:nvSpPr>
        <xdr:cNvPr id="22" name="Rectángulo: esquinas redondeadas 21">
          <a:extLst>
            <a:ext uri="{FF2B5EF4-FFF2-40B4-BE49-F238E27FC236}">
              <a16:creationId xmlns:a16="http://schemas.microsoft.com/office/drawing/2014/main" id="{3AF72B6E-ECED-4A5A-8104-AF9DC7295631}"/>
            </a:ext>
          </a:extLst>
        </xdr:cNvPr>
        <xdr:cNvSpPr/>
      </xdr:nvSpPr>
      <xdr:spPr>
        <a:xfrm>
          <a:off x="8046385" y="2933699"/>
          <a:ext cx="1675279" cy="302560"/>
        </a:xfrm>
        <a:prstGeom prst="roundRect">
          <a:avLst>
            <a:gd name="adj" fmla="val 50000"/>
          </a:avLst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>
              <a:solidFill>
                <a:srgbClr val="005651"/>
              </a:solidFill>
            </a:rPr>
            <a:t>Ventas</a:t>
          </a:r>
        </a:p>
      </xdr:txBody>
    </xdr:sp>
    <xdr:clientData/>
  </xdr:twoCellAnchor>
  <xdr:twoCellAnchor>
    <xdr:from>
      <xdr:col>13</xdr:col>
      <xdr:colOff>322979</xdr:colOff>
      <xdr:row>0</xdr:row>
      <xdr:rowOff>176492</xdr:rowOff>
    </xdr:from>
    <xdr:to>
      <xdr:col>13</xdr:col>
      <xdr:colOff>591527</xdr:colOff>
      <xdr:row>19</xdr:row>
      <xdr:rowOff>138922</xdr:rowOff>
    </xdr:to>
    <xdr:sp macro="" textlink="">
      <xdr:nvSpPr>
        <xdr:cNvPr id="23" name="Rectángulo: esquinas redondeadas 22">
          <a:extLst>
            <a:ext uri="{FF2B5EF4-FFF2-40B4-BE49-F238E27FC236}">
              <a16:creationId xmlns:a16="http://schemas.microsoft.com/office/drawing/2014/main" id="{21C32386-A50D-40F2-A9EA-B2268A98F874}"/>
            </a:ext>
          </a:extLst>
        </xdr:cNvPr>
        <xdr:cNvSpPr/>
      </xdr:nvSpPr>
      <xdr:spPr>
        <a:xfrm>
          <a:off x="9533654" y="176492"/>
          <a:ext cx="268548" cy="3581930"/>
        </a:xfrm>
        <a:prstGeom prst="roundRect">
          <a:avLst>
            <a:gd name="adj" fmla="val 50000"/>
          </a:avLst>
        </a:prstGeom>
        <a:solidFill>
          <a:srgbClr val="E09A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PE"/>
        </a:p>
      </xdr:txBody>
    </xdr:sp>
    <xdr:clientData/>
  </xdr:twoCellAnchor>
  <xdr:twoCellAnchor>
    <xdr:from>
      <xdr:col>13</xdr:col>
      <xdr:colOff>279274</xdr:colOff>
      <xdr:row>14</xdr:row>
      <xdr:rowOff>188818</xdr:rowOff>
    </xdr:from>
    <xdr:to>
      <xdr:col>13</xdr:col>
      <xdr:colOff>713045</xdr:colOff>
      <xdr:row>17</xdr:row>
      <xdr:rowOff>51236</xdr:rowOff>
    </xdr:to>
    <xdr:sp macro="" textlink="">
      <xdr:nvSpPr>
        <xdr:cNvPr id="24" name="Elipse 23">
          <a:extLst>
            <a:ext uri="{FF2B5EF4-FFF2-40B4-BE49-F238E27FC236}">
              <a16:creationId xmlns:a16="http://schemas.microsoft.com/office/drawing/2014/main" id="{2A946580-EB5C-4895-A237-32EB098AD231}"/>
            </a:ext>
          </a:extLst>
        </xdr:cNvPr>
        <xdr:cNvSpPr/>
      </xdr:nvSpPr>
      <xdr:spPr>
        <a:xfrm>
          <a:off x="9489949" y="2855818"/>
          <a:ext cx="433771" cy="433918"/>
        </a:xfrm>
        <a:prstGeom prst="ellipse">
          <a:avLst/>
        </a:prstGeom>
        <a:solidFill>
          <a:schemeClr val="bg1"/>
        </a:solidFill>
        <a:ln w="76200">
          <a:solidFill>
            <a:srgbClr val="CE603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800" b="1">
              <a:solidFill>
                <a:schemeClr val="accent6">
                  <a:lumMod val="50000"/>
                </a:schemeClr>
              </a:solidFill>
            </a:rPr>
            <a:t>&lt;</a:t>
          </a:r>
        </a:p>
      </xdr:txBody>
    </xdr:sp>
    <xdr:clientData/>
  </xdr:twoCellAnchor>
  <xdr:twoCellAnchor>
    <xdr:from>
      <xdr:col>13</xdr:col>
      <xdr:colOff>284879</xdr:colOff>
      <xdr:row>10</xdr:row>
      <xdr:rowOff>155201</xdr:rowOff>
    </xdr:from>
    <xdr:to>
      <xdr:col>13</xdr:col>
      <xdr:colOff>718650</xdr:colOff>
      <xdr:row>13</xdr:row>
      <xdr:rowOff>17619</xdr:rowOff>
    </xdr:to>
    <xdr:sp macro="" textlink="">
      <xdr:nvSpPr>
        <xdr:cNvPr id="25" name="Elipse 24">
          <a:extLst>
            <a:ext uri="{FF2B5EF4-FFF2-40B4-BE49-F238E27FC236}">
              <a16:creationId xmlns:a16="http://schemas.microsoft.com/office/drawing/2014/main" id="{2575583B-0FA4-44B9-ACBA-DE20756FA0BA}"/>
            </a:ext>
          </a:extLst>
        </xdr:cNvPr>
        <xdr:cNvSpPr/>
      </xdr:nvSpPr>
      <xdr:spPr>
        <a:xfrm>
          <a:off x="9495554" y="2060201"/>
          <a:ext cx="433771" cy="433918"/>
        </a:xfrm>
        <a:prstGeom prst="ellipse">
          <a:avLst/>
        </a:prstGeom>
        <a:solidFill>
          <a:schemeClr val="bg1"/>
        </a:solidFill>
        <a:ln w="76200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800" b="1">
              <a:solidFill>
                <a:schemeClr val="accent6">
                  <a:lumMod val="50000"/>
                </a:schemeClr>
              </a:solidFill>
            </a:rPr>
            <a:t>&lt;</a:t>
          </a:r>
        </a:p>
      </xdr:txBody>
    </xdr:sp>
    <xdr:clientData/>
  </xdr:twoCellAnchor>
  <xdr:twoCellAnchor>
    <xdr:from>
      <xdr:col>13</xdr:col>
      <xdr:colOff>250139</xdr:colOff>
      <xdr:row>6</xdr:row>
      <xdr:rowOff>53227</xdr:rowOff>
    </xdr:from>
    <xdr:to>
      <xdr:col>13</xdr:col>
      <xdr:colOff>683910</xdr:colOff>
      <xdr:row>8</xdr:row>
      <xdr:rowOff>106145</xdr:rowOff>
    </xdr:to>
    <xdr:sp macro="" textlink="">
      <xdr:nvSpPr>
        <xdr:cNvPr id="26" name="Elipse 25">
          <a:extLst>
            <a:ext uri="{FF2B5EF4-FFF2-40B4-BE49-F238E27FC236}">
              <a16:creationId xmlns:a16="http://schemas.microsoft.com/office/drawing/2014/main" id="{AC3E0FFD-4B5F-4374-8C44-E75297E34B25}"/>
            </a:ext>
          </a:extLst>
        </xdr:cNvPr>
        <xdr:cNvSpPr/>
      </xdr:nvSpPr>
      <xdr:spPr>
        <a:xfrm>
          <a:off x="9460814" y="1196227"/>
          <a:ext cx="433771" cy="433918"/>
        </a:xfrm>
        <a:prstGeom prst="ellipse">
          <a:avLst/>
        </a:prstGeom>
        <a:solidFill>
          <a:schemeClr val="bg1"/>
        </a:solidFill>
        <a:ln w="76200">
          <a:solidFill>
            <a:srgbClr val="CE603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800" b="1">
              <a:solidFill>
                <a:schemeClr val="accent6">
                  <a:lumMod val="50000"/>
                </a:schemeClr>
              </a:solidFill>
            </a:rPr>
            <a:t>&lt;</a:t>
          </a:r>
        </a:p>
      </xdr:txBody>
    </xdr:sp>
    <xdr:clientData/>
  </xdr:twoCellAnchor>
  <xdr:twoCellAnchor>
    <xdr:from>
      <xdr:col>13</xdr:col>
      <xdr:colOff>261346</xdr:colOff>
      <xdr:row>1</xdr:row>
      <xdr:rowOff>182096</xdr:rowOff>
    </xdr:from>
    <xdr:to>
      <xdr:col>13</xdr:col>
      <xdr:colOff>695117</xdr:colOff>
      <xdr:row>4</xdr:row>
      <xdr:rowOff>44514</xdr:rowOff>
    </xdr:to>
    <xdr:sp macro="" textlink="">
      <xdr:nvSpPr>
        <xdr:cNvPr id="27" name="Elipse 26">
          <a:extLst>
            <a:ext uri="{FF2B5EF4-FFF2-40B4-BE49-F238E27FC236}">
              <a16:creationId xmlns:a16="http://schemas.microsoft.com/office/drawing/2014/main" id="{F2B91E66-77AB-44B6-81B4-48E8367F8C12}"/>
            </a:ext>
          </a:extLst>
        </xdr:cNvPr>
        <xdr:cNvSpPr/>
      </xdr:nvSpPr>
      <xdr:spPr>
        <a:xfrm>
          <a:off x="9472021" y="372596"/>
          <a:ext cx="433771" cy="433918"/>
        </a:xfrm>
        <a:prstGeom prst="ellipse">
          <a:avLst/>
        </a:prstGeom>
        <a:solidFill>
          <a:schemeClr val="bg1"/>
        </a:solidFill>
        <a:ln w="76200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800" b="1">
              <a:solidFill>
                <a:schemeClr val="accent6">
                  <a:lumMod val="50000"/>
                </a:schemeClr>
              </a:solidFill>
            </a:rPr>
            <a:t>&lt;</a:t>
          </a:r>
        </a:p>
      </xdr:txBody>
    </xdr:sp>
    <xdr:clientData/>
  </xdr:twoCellAnchor>
  <xdr:twoCellAnchor>
    <xdr:from>
      <xdr:col>11</xdr:col>
      <xdr:colOff>621862</xdr:colOff>
      <xdr:row>17</xdr:row>
      <xdr:rowOff>17680</xdr:rowOff>
    </xdr:from>
    <xdr:to>
      <xdr:col>13</xdr:col>
      <xdr:colOff>180413</xdr:colOff>
      <xdr:row>18</xdr:row>
      <xdr:rowOff>129987</xdr:rowOff>
    </xdr:to>
    <xdr:sp macro="" textlink="TD!$F$28">
      <xdr:nvSpPr>
        <xdr:cNvPr id="28" name="Rectángulo 27">
          <a:extLst>
            <a:ext uri="{FF2B5EF4-FFF2-40B4-BE49-F238E27FC236}">
              <a16:creationId xmlns:a16="http://schemas.microsoft.com/office/drawing/2014/main" id="{5B2EB5E5-3F8D-4194-AE35-9588A6A92E0E}"/>
            </a:ext>
          </a:extLst>
        </xdr:cNvPr>
        <xdr:cNvSpPr/>
      </xdr:nvSpPr>
      <xdr:spPr>
        <a:xfrm>
          <a:off x="8308537" y="3256180"/>
          <a:ext cx="1082551" cy="3028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47663D2-C707-4100-B075-0D4FDD3B0600}" type="TxLink">
            <a:rPr lang="en-US" sz="1100" b="1" i="0" u="none" strike="noStrike">
              <a:solidFill>
                <a:schemeClr val="tx1">
                  <a:lumMod val="95000"/>
                  <a:lumOff val="5000"/>
                </a:schemeClr>
              </a:solidFill>
              <a:latin typeface="Calibri"/>
              <a:cs typeface="Calibri"/>
            </a:rPr>
            <a:pPr algn="ctr"/>
            <a:t>S/ 685.00</a:t>
          </a:fld>
          <a:endParaRPr lang="es-PE" sz="16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465425</xdr:colOff>
      <xdr:row>2</xdr:row>
      <xdr:rowOff>75769</xdr:rowOff>
    </xdr:from>
    <xdr:to>
      <xdr:col>8</xdr:col>
      <xdr:colOff>427542</xdr:colOff>
      <xdr:row>20</xdr:row>
      <xdr:rowOff>48708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AEF41B-4BAA-4D64-AE37-E71DB8ACA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21648</xdr:colOff>
      <xdr:row>2</xdr:row>
      <xdr:rowOff>151536</xdr:rowOff>
    </xdr:from>
    <xdr:to>
      <xdr:col>11</xdr:col>
      <xdr:colOff>319305</xdr:colOff>
      <xdr:row>9</xdr:row>
      <xdr:rowOff>124474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B877B22-7DD2-4353-96AB-27A509CC4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27059</xdr:colOff>
      <xdr:row>12</xdr:row>
      <xdr:rowOff>5412</xdr:rowOff>
    </xdr:from>
    <xdr:to>
      <xdr:col>11</xdr:col>
      <xdr:colOff>319303</xdr:colOff>
      <xdr:row>20</xdr:row>
      <xdr:rowOff>37884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5BADC6DE-F3A0-4D53-A141-A3CA27E14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161925</xdr:rowOff>
    </xdr:from>
    <xdr:to>
      <xdr:col>0</xdr:col>
      <xdr:colOff>979730</xdr:colOff>
      <xdr:row>4</xdr:row>
      <xdr:rowOff>55805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30CDEA-B7B4-4C7B-AD3F-11D59ABF9567}"/>
            </a:ext>
          </a:extLst>
        </xdr:cNvPr>
        <xdr:cNvSpPr/>
      </xdr:nvSpPr>
      <xdr:spPr>
        <a:xfrm>
          <a:off x="114300" y="16192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CE603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02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 editAs="oneCell">
    <xdr:from>
      <xdr:col>1</xdr:col>
      <xdr:colOff>19050</xdr:colOff>
      <xdr:row>5</xdr:row>
      <xdr:rowOff>95250</xdr:rowOff>
    </xdr:from>
    <xdr:to>
      <xdr:col>7</xdr:col>
      <xdr:colOff>391293</xdr:colOff>
      <xdr:row>11</xdr:row>
      <xdr:rowOff>47778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26BBB4-8C34-4B7A-5D31-0282CAC02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4425" y="1257300"/>
          <a:ext cx="5506218" cy="1095528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13</xdr:row>
      <xdr:rowOff>133350</xdr:rowOff>
    </xdr:from>
    <xdr:to>
      <xdr:col>3</xdr:col>
      <xdr:colOff>85724</xdr:colOff>
      <xdr:row>22</xdr:row>
      <xdr:rowOff>22942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48EBBA-3427-D639-303F-AF70EF75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2524" y="2819400"/>
          <a:ext cx="1724025" cy="1604092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14</xdr:row>
      <xdr:rowOff>95250</xdr:rowOff>
    </xdr:from>
    <xdr:to>
      <xdr:col>4</xdr:col>
      <xdr:colOff>342901</xdr:colOff>
      <xdr:row>17</xdr:row>
      <xdr:rowOff>171450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8FB3F9C6-D685-185E-C9EB-71DBBA00E764}"/>
            </a:ext>
          </a:extLst>
        </xdr:cNvPr>
        <xdr:cNvSpPr/>
      </xdr:nvSpPr>
      <xdr:spPr>
        <a:xfrm rot="8839219">
          <a:off x="2733676" y="2971800"/>
          <a:ext cx="990600" cy="6477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66674</xdr:colOff>
      <xdr:row>27</xdr:row>
      <xdr:rowOff>95250</xdr:rowOff>
    </xdr:from>
    <xdr:to>
      <xdr:col>3</xdr:col>
      <xdr:colOff>95249</xdr:colOff>
      <xdr:row>35</xdr:row>
      <xdr:rowOff>175342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176E3F9-0805-450D-AA43-7408C0CBA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2049" y="5067300"/>
          <a:ext cx="1724025" cy="1604092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26</xdr:row>
      <xdr:rowOff>180975</xdr:rowOff>
    </xdr:from>
    <xdr:to>
      <xdr:col>3</xdr:col>
      <xdr:colOff>352426</xdr:colOff>
      <xdr:row>30</xdr:row>
      <xdr:rowOff>66675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9D1997A4-40F4-484B-9495-9ABA1B2246E3}"/>
            </a:ext>
          </a:extLst>
        </xdr:cNvPr>
        <xdr:cNvSpPr/>
      </xdr:nvSpPr>
      <xdr:spPr>
        <a:xfrm rot="8839219">
          <a:off x="1981201" y="4962525"/>
          <a:ext cx="990600" cy="6477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19050</xdr:colOff>
      <xdr:row>40</xdr:row>
      <xdr:rowOff>142875</xdr:rowOff>
    </xdr:from>
    <xdr:to>
      <xdr:col>3</xdr:col>
      <xdr:colOff>533400</xdr:colOff>
      <xdr:row>42</xdr:row>
      <xdr:rowOff>133350</xdr:rowOff>
    </xdr:to>
    <xdr:sp macro="" textlink="">
      <xdr:nvSpPr>
        <xdr:cNvPr id="7" name="Rectángulo: esquinas redondeada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3C15CC-A02B-4FF2-05EA-DC734B0B7782}"/>
            </a:ext>
          </a:extLst>
        </xdr:cNvPr>
        <xdr:cNvSpPr/>
      </xdr:nvSpPr>
      <xdr:spPr>
        <a:xfrm>
          <a:off x="1114425" y="7972425"/>
          <a:ext cx="2038350" cy="371475"/>
        </a:xfrm>
        <a:prstGeom prst="roundRect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600"/>
            <a:t>Ir a Ejercicio</a:t>
          </a:r>
        </a:p>
      </xdr:txBody>
    </xdr:sp>
    <xdr:clientData/>
  </xdr:twoCellAnchor>
  <xdr:twoCellAnchor>
    <xdr:from>
      <xdr:col>0</xdr:col>
      <xdr:colOff>260350</xdr:colOff>
      <xdr:row>60</xdr:row>
      <xdr:rowOff>184150</xdr:rowOff>
    </xdr:from>
    <xdr:to>
      <xdr:col>1</xdr:col>
      <xdr:colOff>463550</xdr:colOff>
      <xdr:row>66</xdr:row>
      <xdr:rowOff>133350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1FEF88C5-24FA-6AD9-A611-F4DABFDE49EE}"/>
            </a:ext>
          </a:extLst>
        </xdr:cNvPr>
        <xdr:cNvSpPr/>
      </xdr:nvSpPr>
      <xdr:spPr>
        <a:xfrm>
          <a:off x="260350" y="11823700"/>
          <a:ext cx="1301750" cy="10922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/>
            <a:t>Prioridad</a:t>
          </a:r>
          <a:r>
            <a:rPr lang="es-PE" sz="1100" baseline="0"/>
            <a:t> exponente, seguido de multiplicación y división luego la suma o resta. </a:t>
          </a:r>
          <a:endParaRPr lang="es-PE" sz="1100"/>
        </a:p>
      </xdr:txBody>
    </xdr:sp>
    <xdr:clientData/>
  </xdr:twoCellAnchor>
  <xdr:twoCellAnchor>
    <xdr:from>
      <xdr:col>1</xdr:col>
      <xdr:colOff>9525</xdr:colOff>
      <xdr:row>106</xdr:row>
      <xdr:rowOff>180975</xdr:rowOff>
    </xdr:from>
    <xdr:to>
      <xdr:col>12</xdr:col>
      <xdr:colOff>28575</xdr:colOff>
      <xdr:row>109</xdr:row>
      <xdr:rowOff>104775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673EC18-2FCF-47B2-9452-E45DC7A21AD8}"/>
            </a:ext>
          </a:extLst>
        </xdr:cNvPr>
        <xdr:cNvSpPr/>
      </xdr:nvSpPr>
      <xdr:spPr>
        <a:xfrm>
          <a:off x="1104900" y="20802600"/>
          <a:ext cx="8963025" cy="4953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600" b="1" i="1">
              <a:solidFill>
                <a:schemeClr val="tx1"/>
              </a:solidFill>
            </a:rPr>
            <a:t>Puedes revisar</a:t>
          </a:r>
          <a:r>
            <a:rPr lang="es-PE" sz="1600" b="1" i="1" baseline="0">
              <a:solidFill>
                <a:schemeClr val="tx1"/>
              </a:solidFill>
            </a:rPr>
            <a:t> los ejercicios de esta unidad en el siguiente botón</a:t>
          </a:r>
          <a:endParaRPr lang="es-PE" sz="1200" i="1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733425</xdr:colOff>
      <xdr:row>106</xdr:row>
      <xdr:rowOff>95250</xdr:rowOff>
    </xdr:from>
    <xdr:to>
      <xdr:col>12</xdr:col>
      <xdr:colOff>66675</xdr:colOff>
      <xdr:row>110</xdr:row>
      <xdr:rowOff>47625</xdr:rowOff>
    </xdr:to>
    <xdr:sp macro="" textlink="">
      <xdr:nvSpPr>
        <xdr:cNvPr id="11" name="Rectángulo: esquinas redondeadas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EC3DE9-112B-42AD-90A3-AECACA6B20A8}"/>
            </a:ext>
          </a:extLst>
        </xdr:cNvPr>
        <xdr:cNvSpPr/>
      </xdr:nvSpPr>
      <xdr:spPr>
        <a:xfrm>
          <a:off x="6962775" y="20716875"/>
          <a:ext cx="3143250" cy="714375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 i="1">
              <a:solidFill>
                <a:schemeClr val="tx1"/>
              </a:solidFill>
            </a:rPr>
            <a:t>Ver ejercicios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6</xdr:row>
      <xdr:rowOff>219075</xdr:rowOff>
    </xdr:from>
    <xdr:to>
      <xdr:col>2</xdr:col>
      <xdr:colOff>990600</xdr:colOff>
      <xdr:row>10</xdr:row>
      <xdr:rowOff>180975</xdr:rowOff>
    </xdr:to>
    <xdr:sp macro="" textlink="">
      <xdr:nvSpPr>
        <xdr:cNvPr id="2" name="Cerrar llave 1">
          <a:extLst>
            <a:ext uri="{FF2B5EF4-FFF2-40B4-BE49-F238E27FC236}">
              <a16:creationId xmlns:a16="http://schemas.microsoft.com/office/drawing/2014/main" id="{315F9E48-4282-F4B6-6087-03EBC3591DED}"/>
            </a:ext>
          </a:extLst>
        </xdr:cNvPr>
        <xdr:cNvSpPr/>
      </xdr:nvSpPr>
      <xdr:spPr>
        <a:xfrm>
          <a:off x="3933825" y="1714500"/>
          <a:ext cx="304800" cy="1143000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238125</xdr:colOff>
      <xdr:row>0</xdr:row>
      <xdr:rowOff>180975</xdr:rowOff>
    </xdr:from>
    <xdr:to>
      <xdr:col>0</xdr:col>
      <xdr:colOff>1103555</xdr:colOff>
      <xdr:row>4</xdr:row>
      <xdr:rowOff>36755</xdr:rowOff>
    </xdr:to>
    <xdr:sp macro="" textlink="">
      <xdr:nvSpPr>
        <xdr:cNvPr id="3" name="Elips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C85BA-4BF8-415B-B811-0E63D3216987}"/>
            </a:ext>
          </a:extLst>
        </xdr:cNvPr>
        <xdr:cNvSpPr/>
      </xdr:nvSpPr>
      <xdr:spPr>
        <a:xfrm>
          <a:off x="238125" y="18097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380B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03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2</xdr:col>
      <xdr:colOff>619125</xdr:colOff>
      <xdr:row>63</xdr:row>
      <xdr:rowOff>66675</xdr:rowOff>
    </xdr:from>
    <xdr:to>
      <xdr:col>3</xdr:col>
      <xdr:colOff>219075</xdr:colOff>
      <xdr:row>67</xdr:row>
      <xdr:rowOff>28575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A02EA16D-B5B6-6F50-4270-6D09B75BC356}"/>
            </a:ext>
          </a:extLst>
        </xdr:cNvPr>
        <xdr:cNvSpPr/>
      </xdr:nvSpPr>
      <xdr:spPr>
        <a:xfrm>
          <a:off x="3867150" y="16440150"/>
          <a:ext cx="685800" cy="723900"/>
        </a:xfrm>
        <a:prstGeom prst="right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1343025</xdr:colOff>
      <xdr:row>91</xdr:row>
      <xdr:rowOff>28575</xdr:rowOff>
    </xdr:from>
    <xdr:to>
      <xdr:col>8</xdr:col>
      <xdr:colOff>923925</xdr:colOff>
      <xdr:row>93</xdr:row>
      <xdr:rowOff>142875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1518C07-410B-4016-A34A-2C695164E5CA}"/>
            </a:ext>
          </a:extLst>
        </xdr:cNvPr>
        <xdr:cNvSpPr/>
      </xdr:nvSpPr>
      <xdr:spPr>
        <a:xfrm>
          <a:off x="1343025" y="21736050"/>
          <a:ext cx="8963025" cy="4953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600" b="1" i="1">
              <a:solidFill>
                <a:schemeClr val="tx1"/>
              </a:solidFill>
            </a:rPr>
            <a:t>Puedes revisar</a:t>
          </a:r>
          <a:r>
            <a:rPr lang="es-PE" sz="1600" b="1" i="1" baseline="0">
              <a:solidFill>
                <a:schemeClr val="tx1"/>
              </a:solidFill>
            </a:rPr>
            <a:t> los ejercicios de esta unidad en el siguiente botón</a:t>
          </a:r>
          <a:endParaRPr lang="es-PE" sz="1200" i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1409700</xdr:colOff>
      <xdr:row>90</xdr:row>
      <xdr:rowOff>104775</xdr:rowOff>
    </xdr:from>
    <xdr:to>
      <xdr:col>8</xdr:col>
      <xdr:colOff>1028700</xdr:colOff>
      <xdr:row>94</xdr:row>
      <xdr:rowOff>57150</xdr:rowOff>
    </xdr:to>
    <xdr:sp macro="" textlink="">
      <xdr:nvSpPr>
        <xdr:cNvPr id="6" name="Rectángulo: esquinas redondeada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1EC1B5-2975-4F8B-90C2-451D15346EF3}"/>
            </a:ext>
          </a:extLst>
        </xdr:cNvPr>
        <xdr:cNvSpPr/>
      </xdr:nvSpPr>
      <xdr:spPr>
        <a:xfrm>
          <a:off x="7267575" y="21621750"/>
          <a:ext cx="3143250" cy="714375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 i="1">
              <a:solidFill>
                <a:schemeClr val="tx1"/>
              </a:solidFill>
            </a:rPr>
            <a:t>Ver ejercicios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123825</xdr:rowOff>
    </xdr:from>
    <xdr:to>
      <xdr:col>0</xdr:col>
      <xdr:colOff>1036880</xdr:colOff>
      <xdr:row>3</xdr:row>
      <xdr:rowOff>246305</xdr:rowOff>
    </xdr:to>
    <xdr:sp macro="" textlink="">
      <xdr:nvSpPr>
        <xdr:cNvPr id="3" name="Elips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EC605E-5DCB-4015-B178-C36D1214E512}"/>
            </a:ext>
          </a:extLst>
        </xdr:cNvPr>
        <xdr:cNvSpPr/>
      </xdr:nvSpPr>
      <xdr:spPr>
        <a:xfrm>
          <a:off x="171450" y="12382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B367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04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6</xdr:col>
      <xdr:colOff>381000</xdr:colOff>
      <xdr:row>16</xdr:row>
      <xdr:rowOff>66675</xdr:rowOff>
    </xdr:from>
    <xdr:to>
      <xdr:col>6</xdr:col>
      <xdr:colOff>1209675</xdr:colOff>
      <xdr:row>19</xdr:row>
      <xdr:rowOff>9525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3633EAF5-AAFE-AE93-371C-2A6EB844AD79}"/>
            </a:ext>
          </a:extLst>
        </xdr:cNvPr>
        <xdr:cNvSpPr/>
      </xdr:nvSpPr>
      <xdr:spPr>
        <a:xfrm>
          <a:off x="8143875" y="5267325"/>
          <a:ext cx="828675" cy="9144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295275</xdr:colOff>
      <xdr:row>102</xdr:row>
      <xdr:rowOff>0</xdr:rowOff>
    </xdr:from>
    <xdr:to>
      <xdr:col>4</xdr:col>
      <xdr:colOff>1362075</xdr:colOff>
      <xdr:row>103</xdr:row>
      <xdr:rowOff>228600</xdr:rowOff>
    </xdr:to>
    <xdr:sp macro="" textlink="">
      <xdr:nvSpPr>
        <xdr:cNvPr id="5" name="Bocadillo: rectángulo 4">
          <a:extLst>
            <a:ext uri="{FF2B5EF4-FFF2-40B4-BE49-F238E27FC236}">
              <a16:creationId xmlns:a16="http://schemas.microsoft.com/office/drawing/2014/main" id="{A925DE10-219C-2E80-861E-BE9E2B41F0B6}"/>
            </a:ext>
          </a:extLst>
        </xdr:cNvPr>
        <xdr:cNvSpPr/>
      </xdr:nvSpPr>
      <xdr:spPr>
        <a:xfrm>
          <a:off x="5734050" y="18840450"/>
          <a:ext cx="2428875" cy="542925"/>
        </a:xfrm>
        <a:prstGeom prst="wedgeRectCallout">
          <a:avLst>
            <a:gd name="adj1" fmla="val -57799"/>
            <a:gd name="adj2" fmla="val -27388"/>
          </a:avLst>
        </a:prstGeom>
        <a:solidFill>
          <a:srgbClr val="D3B5E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 b="1" i="1">
              <a:solidFill>
                <a:schemeClr val="tx1"/>
              </a:solidFill>
            </a:rPr>
            <a:t>También puedes agregar listas de validación</a:t>
          </a:r>
          <a:r>
            <a:rPr lang="es-PE" sz="1100" b="1" i="1" baseline="0">
              <a:solidFill>
                <a:schemeClr val="tx1"/>
              </a:solidFill>
            </a:rPr>
            <a:t> de datos</a:t>
          </a:r>
          <a:endParaRPr lang="es-PE" sz="1100" b="1" i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285750</xdr:colOff>
      <xdr:row>88</xdr:row>
      <xdr:rowOff>38100</xdr:rowOff>
    </xdr:from>
    <xdr:to>
      <xdr:col>4</xdr:col>
      <xdr:colOff>1352550</xdr:colOff>
      <xdr:row>89</xdr:row>
      <xdr:rowOff>123825</xdr:rowOff>
    </xdr:to>
    <xdr:sp macro="" textlink="">
      <xdr:nvSpPr>
        <xdr:cNvPr id="6" name="Bocadillo: rectángulo 5">
          <a:extLst>
            <a:ext uri="{FF2B5EF4-FFF2-40B4-BE49-F238E27FC236}">
              <a16:creationId xmlns:a16="http://schemas.microsoft.com/office/drawing/2014/main" id="{D14CA7F0-8EEF-4D71-B6E7-06CDC4C094B3}"/>
            </a:ext>
          </a:extLst>
        </xdr:cNvPr>
        <xdr:cNvSpPr/>
      </xdr:nvSpPr>
      <xdr:spPr>
        <a:xfrm>
          <a:off x="5724525" y="15068550"/>
          <a:ext cx="2428875" cy="542925"/>
        </a:xfrm>
        <a:prstGeom prst="wedgeRectCallout">
          <a:avLst>
            <a:gd name="adj1" fmla="val -57799"/>
            <a:gd name="adj2" fmla="val -27388"/>
          </a:avLst>
        </a:prstGeom>
        <a:solidFill>
          <a:srgbClr val="D3B5E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 b="1" i="1">
              <a:solidFill>
                <a:schemeClr val="tx1"/>
              </a:solidFill>
            </a:rPr>
            <a:t>También puedes agregar listas de validación</a:t>
          </a:r>
          <a:r>
            <a:rPr lang="es-PE" sz="1100" b="1" i="1" baseline="0">
              <a:solidFill>
                <a:schemeClr val="tx1"/>
              </a:solidFill>
            </a:rPr>
            <a:t> de datos</a:t>
          </a:r>
          <a:endParaRPr lang="es-PE" sz="1100" b="1" i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1152525</xdr:colOff>
      <xdr:row>38</xdr:row>
      <xdr:rowOff>133350</xdr:rowOff>
    </xdr:from>
    <xdr:to>
      <xdr:col>2</xdr:col>
      <xdr:colOff>1847850</xdr:colOff>
      <xdr:row>41</xdr:row>
      <xdr:rowOff>66675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52B77269-56B4-C813-0D8B-B131E88A615E}"/>
            </a:ext>
          </a:extLst>
        </xdr:cNvPr>
        <xdr:cNvSpPr/>
      </xdr:nvSpPr>
      <xdr:spPr>
        <a:xfrm>
          <a:off x="2362200" y="12144375"/>
          <a:ext cx="2962275" cy="5048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/>
            <a:t>La Función </a:t>
          </a:r>
          <a:r>
            <a:rPr lang="es-PE" sz="1100" b="1"/>
            <a:t>Y()</a:t>
          </a:r>
          <a:r>
            <a:rPr lang="es-PE" sz="1100" b="1" baseline="0"/>
            <a:t> </a:t>
          </a:r>
          <a:r>
            <a:rPr lang="es-PE" sz="1100"/>
            <a:t>Devuelve VERDADERO si todos los argumentos son VERDADEROS</a:t>
          </a:r>
        </a:p>
        <a:p>
          <a:pPr algn="l"/>
          <a:endParaRPr lang="es-PE" sz="1100"/>
        </a:p>
      </xdr:txBody>
    </xdr:sp>
    <xdr:clientData/>
  </xdr:twoCellAnchor>
  <xdr:twoCellAnchor>
    <xdr:from>
      <xdr:col>1</xdr:col>
      <xdr:colOff>1076325</xdr:colOff>
      <xdr:row>54</xdr:row>
      <xdr:rowOff>152400</xdr:rowOff>
    </xdr:from>
    <xdr:to>
      <xdr:col>2</xdr:col>
      <xdr:colOff>1771650</xdr:colOff>
      <xdr:row>57</xdr:row>
      <xdr:rowOff>85725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35392B34-D5F2-4AD1-B773-7AD97FDFF125}"/>
            </a:ext>
          </a:extLst>
        </xdr:cNvPr>
        <xdr:cNvSpPr/>
      </xdr:nvSpPr>
      <xdr:spPr>
        <a:xfrm>
          <a:off x="2286000" y="15240000"/>
          <a:ext cx="2962275" cy="5048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/>
            <a:t>La Función </a:t>
          </a:r>
          <a:r>
            <a:rPr lang="es-PE" sz="1100" b="1"/>
            <a:t>O()</a:t>
          </a:r>
          <a:r>
            <a:rPr lang="es-PE" sz="1100"/>
            <a:t> Devuelve VERDADERO si uno de los argumentos es VERDADERO</a:t>
          </a:r>
        </a:p>
        <a:p>
          <a:pPr algn="l"/>
          <a:endParaRPr lang="es-PE" sz="1100"/>
        </a:p>
      </xdr:txBody>
    </xdr:sp>
    <xdr:clientData/>
  </xdr:twoCellAnchor>
  <xdr:twoCellAnchor>
    <xdr:from>
      <xdr:col>0</xdr:col>
      <xdr:colOff>1140402</xdr:colOff>
      <xdr:row>250</xdr:row>
      <xdr:rowOff>92653</xdr:rowOff>
    </xdr:from>
    <xdr:to>
      <xdr:col>5</xdr:col>
      <xdr:colOff>1585479</xdr:colOff>
      <xdr:row>253</xdr:row>
      <xdr:rowOff>16453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CD29EAD9-2701-4CA8-815A-95C792F86099}"/>
            </a:ext>
          </a:extLst>
        </xdr:cNvPr>
        <xdr:cNvSpPr/>
      </xdr:nvSpPr>
      <xdr:spPr>
        <a:xfrm>
          <a:off x="1140402" y="75461380"/>
          <a:ext cx="8965622" cy="4953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600" b="1" i="1">
              <a:solidFill>
                <a:schemeClr val="tx1"/>
              </a:solidFill>
            </a:rPr>
            <a:t>Puedes revisar</a:t>
          </a:r>
          <a:r>
            <a:rPr lang="es-PE" sz="1600" b="1" i="1" baseline="0">
              <a:solidFill>
                <a:schemeClr val="tx1"/>
              </a:solidFill>
            </a:rPr>
            <a:t> los ejercicios de esta unidad en el siguiente botón</a:t>
          </a:r>
          <a:endParaRPr lang="es-PE" sz="1200" i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194829</xdr:colOff>
      <xdr:row>249</xdr:row>
      <xdr:rowOff>41564</xdr:rowOff>
    </xdr:from>
    <xdr:to>
      <xdr:col>5</xdr:col>
      <xdr:colOff>1623579</xdr:colOff>
      <xdr:row>253</xdr:row>
      <xdr:rowOff>158462</xdr:rowOff>
    </xdr:to>
    <xdr:sp macro="" textlink="">
      <xdr:nvSpPr>
        <xdr:cNvPr id="9" name="Rectángulo: esquinas redondeada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B1A40F-E787-438B-A173-94441358A168}"/>
            </a:ext>
          </a:extLst>
        </xdr:cNvPr>
        <xdr:cNvSpPr/>
      </xdr:nvSpPr>
      <xdr:spPr>
        <a:xfrm>
          <a:off x="7000874" y="75219791"/>
          <a:ext cx="3143250" cy="878898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 i="1">
              <a:solidFill>
                <a:schemeClr val="tx1"/>
              </a:solidFill>
            </a:rPr>
            <a:t>Ver ejercicios</a:t>
          </a:r>
        </a:p>
      </xdr:txBody>
    </xdr:sp>
    <xdr:clientData/>
  </xdr:twoCellAnchor>
  <xdr:twoCellAnchor>
    <xdr:from>
      <xdr:col>5</xdr:col>
      <xdr:colOff>38100</xdr:colOff>
      <xdr:row>223</xdr:row>
      <xdr:rowOff>57150</xdr:rowOff>
    </xdr:from>
    <xdr:to>
      <xdr:col>5</xdr:col>
      <xdr:colOff>371475</xdr:colOff>
      <xdr:row>223</xdr:row>
      <xdr:rowOff>57150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6BF7F5F3-D068-45EB-AC24-577BCC0AB145}"/>
            </a:ext>
          </a:extLst>
        </xdr:cNvPr>
        <xdr:cNvSpPr>
          <a:spLocks noChangeShapeType="1"/>
        </xdr:cNvSpPr>
      </xdr:nvSpPr>
      <xdr:spPr bwMode="auto">
        <a:xfrm flipH="1">
          <a:off x="3952875" y="18640425"/>
          <a:ext cx="333375" cy="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361950</xdr:colOff>
      <xdr:row>222</xdr:row>
      <xdr:rowOff>114300</xdr:rowOff>
    </xdr:from>
    <xdr:to>
      <xdr:col>6</xdr:col>
      <xdr:colOff>619125</xdr:colOff>
      <xdr:row>223</xdr:row>
      <xdr:rowOff>133350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F1D3FD27-3A5D-419B-8CC0-E0FC59B30565}"/>
            </a:ext>
          </a:extLst>
        </xdr:cNvPr>
        <xdr:cNvSpPr txBox="1">
          <a:spLocks noChangeArrowheads="1"/>
        </xdr:cNvSpPr>
      </xdr:nvSpPr>
      <xdr:spPr bwMode="auto">
        <a:xfrm>
          <a:off x="4276725" y="18507075"/>
          <a:ext cx="13906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FFFF00"/>
              </a:solidFill>
              <a:latin typeface="Arial"/>
              <a:cs typeface="Arial"/>
            </a:rPr>
            <a:t>Valor Buscaddo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</xdr:row>
      <xdr:rowOff>47625</xdr:rowOff>
    </xdr:from>
    <xdr:to>
      <xdr:col>0</xdr:col>
      <xdr:colOff>1036880</xdr:colOff>
      <xdr:row>5</xdr:row>
      <xdr:rowOff>8180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C83116-4DCA-4194-B436-4747F8A72D7C}"/>
            </a:ext>
          </a:extLst>
        </xdr:cNvPr>
        <xdr:cNvSpPr/>
      </xdr:nvSpPr>
      <xdr:spPr>
        <a:xfrm>
          <a:off x="171450" y="23812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05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1</xdr:col>
      <xdr:colOff>0</xdr:colOff>
      <xdr:row>36</xdr:row>
      <xdr:rowOff>106892</xdr:rowOff>
    </xdr:from>
    <xdr:to>
      <xdr:col>7</xdr:col>
      <xdr:colOff>625955</xdr:colOff>
      <xdr:row>39</xdr:row>
      <xdr:rowOff>30692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54E6C5C-286E-4C89-AF2C-6B02AA16F84C}"/>
            </a:ext>
          </a:extLst>
        </xdr:cNvPr>
        <xdr:cNvSpPr/>
      </xdr:nvSpPr>
      <xdr:spPr>
        <a:xfrm>
          <a:off x="1185333" y="7345892"/>
          <a:ext cx="8965622" cy="4953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600" b="1" i="1">
              <a:solidFill>
                <a:schemeClr val="tx1"/>
              </a:solidFill>
            </a:rPr>
            <a:t>Puedes revisar</a:t>
          </a:r>
          <a:r>
            <a:rPr lang="es-PE" sz="1600" b="1" i="1" baseline="0">
              <a:solidFill>
                <a:schemeClr val="tx1"/>
              </a:solidFill>
            </a:rPr>
            <a:t> los ejercicios de esta unidad en el siguiente botón</a:t>
          </a:r>
          <a:endParaRPr lang="es-PE" sz="1200" i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335972</xdr:colOff>
      <xdr:row>36</xdr:row>
      <xdr:rowOff>21167</xdr:rowOff>
    </xdr:from>
    <xdr:to>
      <xdr:col>7</xdr:col>
      <xdr:colOff>664055</xdr:colOff>
      <xdr:row>39</xdr:row>
      <xdr:rowOff>164042</xdr:rowOff>
    </xdr:to>
    <xdr:sp macro="" textlink="">
      <xdr:nvSpPr>
        <xdr:cNvPr id="6" name="Rectángulo: esquinas redondeada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915C6D-6788-4BD9-8544-DDA2AA7FCF7D}"/>
            </a:ext>
          </a:extLst>
        </xdr:cNvPr>
        <xdr:cNvSpPr/>
      </xdr:nvSpPr>
      <xdr:spPr>
        <a:xfrm>
          <a:off x="7045805" y="7260167"/>
          <a:ext cx="3143250" cy="714375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 i="1">
              <a:solidFill>
                <a:schemeClr val="tx1"/>
              </a:solidFill>
            </a:rPr>
            <a:t>Ver ejercicios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0</xdr:row>
      <xdr:rowOff>152400</xdr:rowOff>
    </xdr:from>
    <xdr:to>
      <xdr:col>0</xdr:col>
      <xdr:colOff>1236905</xdr:colOff>
      <xdr:row>4</xdr:row>
      <xdr:rowOff>151055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7D4E52-96A3-4E92-8612-BAF129E2DC3E}"/>
            </a:ext>
          </a:extLst>
        </xdr:cNvPr>
        <xdr:cNvSpPr/>
      </xdr:nvSpPr>
      <xdr:spPr>
        <a:xfrm>
          <a:off x="371475" y="152400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BBAB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06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4</xdr:col>
      <xdr:colOff>9526</xdr:colOff>
      <xdr:row>0</xdr:row>
      <xdr:rowOff>152400</xdr:rowOff>
    </xdr:from>
    <xdr:to>
      <xdr:col>4</xdr:col>
      <xdr:colOff>1609726</xdr:colOff>
      <xdr:row>1</xdr:row>
      <xdr:rowOff>276225</xdr:rowOff>
    </xdr:to>
    <xdr:sp macro="" textlink="">
      <xdr:nvSpPr>
        <xdr:cNvPr id="10" name="Rectángulo: esquinas redondeadas 9">
          <a:extLst>
            <a:ext uri="{FF2B5EF4-FFF2-40B4-BE49-F238E27FC236}">
              <a16:creationId xmlns:a16="http://schemas.microsoft.com/office/drawing/2014/main" id="{5DC90470-71EB-57CF-475C-C05EDD305802}"/>
            </a:ext>
          </a:extLst>
        </xdr:cNvPr>
        <xdr:cNvSpPr/>
      </xdr:nvSpPr>
      <xdr:spPr>
        <a:xfrm>
          <a:off x="5114926" y="152400"/>
          <a:ext cx="1600200" cy="314325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Gráfico</a:t>
          </a:r>
          <a:r>
            <a:rPr lang="es-PE" sz="1100" b="1" baseline="0"/>
            <a:t> de columnas</a:t>
          </a:r>
          <a:endParaRPr lang="es-PE" sz="1100" b="1"/>
        </a:p>
      </xdr:txBody>
    </xdr:sp>
    <xdr:clientData/>
  </xdr:twoCellAnchor>
  <xdr:twoCellAnchor>
    <xdr:from>
      <xdr:col>5</xdr:col>
      <xdr:colOff>190501</xdr:colOff>
      <xdr:row>0</xdr:row>
      <xdr:rowOff>161925</xdr:rowOff>
    </xdr:from>
    <xdr:to>
      <xdr:col>7</xdr:col>
      <xdr:colOff>295275</xdr:colOff>
      <xdr:row>1</xdr:row>
      <xdr:rowOff>285750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02D64173-4040-4636-90ED-17F968B1077F}"/>
            </a:ext>
          </a:extLst>
        </xdr:cNvPr>
        <xdr:cNvSpPr/>
      </xdr:nvSpPr>
      <xdr:spPr>
        <a:xfrm>
          <a:off x="7677151" y="161925"/>
          <a:ext cx="1628774" cy="314325"/>
        </a:xfrm>
        <a:prstGeom prst="round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Gráfico</a:t>
          </a:r>
          <a:r>
            <a:rPr lang="es-PE" sz="1100" b="1" baseline="0"/>
            <a:t> de barras</a:t>
          </a:r>
          <a:endParaRPr lang="es-PE" sz="1100" b="1"/>
        </a:p>
      </xdr:txBody>
    </xdr:sp>
    <xdr:clientData/>
  </xdr:twoCellAnchor>
  <xdr:twoCellAnchor>
    <xdr:from>
      <xdr:col>10</xdr:col>
      <xdr:colOff>38101</xdr:colOff>
      <xdr:row>0</xdr:row>
      <xdr:rowOff>180975</xdr:rowOff>
    </xdr:from>
    <xdr:to>
      <xdr:col>12</xdr:col>
      <xdr:colOff>114301</xdr:colOff>
      <xdr:row>2</xdr:row>
      <xdr:rowOff>9525</xdr:rowOff>
    </xdr:to>
    <xdr:sp macro="" textlink="">
      <xdr:nvSpPr>
        <xdr:cNvPr id="12" name="Rectángulo: esquinas redondeadas 11">
          <a:extLst>
            <a:ext uri="{FF2B5EF4-FFF2-40B4-BE49-F238E27FC236}">
              <a16:creationId xmlns:a16="http://schemas.microsoft.com/office/drawing/2014/main" id="{6ECB10AA-7501-48F0-9AD1-AA4C7259CAFB}"/>
            </a:ext>
          </a:extLst>
        </xdr:cNvPr>
        <xdr:cNvSpPr/>
      </xdr:nvSpPr>
      <xdr:spPr>
        <a:xfrm>
          <a:off x="11334751" y="180975"/>
          <a:ext cx="1600200" cy="3143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Gráfico</a:t>
          </a:r>
          <a:r>
            <a:rPr lang="es-PE" sz="1100" b="1" baseline="0"/>
            <a:t> de líneas</a:t>
          </a:r>
          <a:endParaRPr lang="es-PE" sz="1100" b="1"/>
        </a:p>
      </xdr:txBody>
    </xdr:sp>
    <xdr:clientData/>
  </xdr:twoCellAnchor>
  <xdr:twoCellAnchor>
    <xdr:from>
      <xdr:col>7</xdr:col>
      <xdr:colOff>571501</xdr:colOff>
      <xdr:row>0</xdr:row>
      <xdr:rowOff>171450</xdr:rowOff>
    </xdr:from>
    <xdr:to>
      <xdr:col>9</xdr:col>
      <xdr:colOff>647701</xdr:colOff>
      <xdr:row>2</xdr:row>
      <xdr:rowOff>0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31040B89-1B20-4ADD-A3E0-9BA6D57E7518}"/>
            </a:ext>
          </a:extLst>
        </xdr:cNvPr>
        <xdr:cNvSpPr/>
      </xdr:nvSpPr>
      <xdr:spPr>
        <a:xfrm>
          <a:off x="9582151" y="171450"/>
          <a:ext cx="1600200" cy="3143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Gráfico</a:t>
          </a:r>
          <a:r>
            <a:rPr lang="es-PE" sz="1100" b="1" baseline="0"/>
            <a:t> circular</a:t>
          </a:r>
          <a:endParaRPr lang="es-PE" sz="1100" b="1"/>
        </a:p>
      </xdr:txBody>
    </xdr:sp>
    <xdr:clientData/>
  </xdr:twoCellAnchor>
  <xdr:twoCellAnchor>
    <xdr:from>
      <xdr:col>1</xdr:col>
      <xdr:colOff>19050</xdr:colOff>
      <xdr:row>55</xdr:row>
      <xdr:rowOff>76200</xdr:rowOff>
    </xdr:from>
    <xdr:to>
      <xdr:col>8</xdr:col>
      <xdr:colOff>612197</xdr:colOff>
      <xdr:row>58</xdr:row>
      <xdr:rowOff>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CA04FC0-8C58-44A6-A652-BAF0F7DD7FAD}"/>
            </a:ext>
          </a:extLst>
        </xdr:cNvPr>
        <xdr:cNvSpPr/>
      </xdr:nvSpPr>
      <xdr:spPr>
        <a:xfrm>
          <a:off x="1419225" y="10715625"/>
          <a:ext cx="8965622" cy="4953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600" b="1" i="1">
              <a:solidFill>
                <a:schemeClr val="tx1"/>
              </a:solidFill>
            </a:rPr>
            <a:t>Puedes revisar</a:t>
          </a:r>
          <a:r>
            <a:rPr lang="es-PE" sz="1600" b="1" i="1" baseline="0">
              <a:solidFill>
                <a:schemeClr val="tx1"/>
              </a:solidFill>
            </a:rPr>
            <a:t> los ejercicios de esta unidad en el siguiente botón</a:t>
          </a:r>
          <a:endParaRPr lang="es-PE" sz="1200" i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1336097</xdr:colOff>
      <xdr:row>54</xdr:row>
      <xdr:rowOff>180975</xdr:rowOff>
    </xdr:from>
    <xdr:to>
      <xdr:col>8</xdr:col>
      <xdr:colOff>650297</xdr:colOff>
      <xdr:row>58</xdr:row>
      <xdr:rowOff>133350</xdr:rowOff>
    </xdr:to>
    <xdr:sp macro="" textlink="">
      <xdr:nvSpPr>
        <xdr:cNvPr id="4" name="Rectángulo: esquina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05BA5E-B33F-4DE2-953E-488DBCF0FAB5}"/>
            </a:ext>
          </a:extLst>
        </xdr:cNvPr>
        <xdr:cNvSpPr/>
      </xdr:nvSpPr>
      <xdr:spPr>
        <a:xfrm>
          <a:off x="7279697" y="10629900"/>
          <a:ext cx="3143250" cy="714375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 i="1">
              <a:solidFill>
                <a:schemeClr val="tx1"/>
              </a:solidFill>
            </a:rPr>
            <a:t>Ver ejercicios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472506</xdr:colOff>
      <xdr:row>1</xdr:row>
      <xdr:rowOff>82157</xdr:rowOff>
    </xdr:from>
    <xdr:to>
      <xdr:col>12</xdr:col>
      <xdr:colOff>314667</xdr:colOff>
      <xdr:row>9</xdr:row>
      <xdr:rowOff>150955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756698-1DE8-9B9E-D089-3B1BCA684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934" b="13043"/>
        <a:stretch/>
      </xdr:blipFill>
      <xdr:spPr>
        <a:xfrm>
          <a:off x="6282756" y="272657"/>
          <a:ext cx="5618393" cy="1694852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</xdr:row>
      <xdr:rowOff>9525</xdr:rowOff>
    </xdr:from>
    <xdr:to>
      <xdr:col>0</xdr:col>
      <xdr:colOff>1046405</xdr:colOff>
      <xdr:row>5</xdr:row>
      <xdr:rowOff>8180</xdr:rowOff>
    </xdr:to>
    <xdr:sp macro="" textlink="">
      <xdr:nvSpPr>
        <xdr:cNvPr id="3" name="Elips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76AAAB-37B5-49DD-98E9-8689F419FF7E}"/>
            </a:ext>
          </a:extLst>
        </xdr:cNvPr>
        <xdr:cNvSpPr/>
      </xdr:nvSpPr>
      <xdr:spPr>
        <a:xfrm>
          <a:off x="180975" y="200025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CE603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07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1</xdr:col>
      <xdr:colOff>54429</xdr:colOff>
      <xdr:row>48</xdr:row>
      <xdr:rowOff>58510</xdr:rowOff>
    </xdr:from>
    <xdr:to>
      <xdr:col>10</xdr:col>
      <xdr:colOff>66551</xdr:colOff>
      <xdr:row>50</xdr:row>
      <xdr:rowOff>172810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7C75E333-094E-4D03-B1EF-285641DC5EC2}"/>
            </a:ext>
          </a:extLst>
        </xdr:cNvPr>
        <xdr:cNvSpPr/>
      </xdr:nvSpPr>
      <xdr:spPr>
        <a:xfrm>
          <a:off x="1238250" y="9352189"/>
          <a:ext cx="8965622" cy="4953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600" b="1" i="1">
              <a:solidFill>
                <a:schemeClr val="tx1"/>
              </a:solidFill>
            </a:rPr>
            <a:t>Puedes revisar</a:t>
          </a:r>
          <a:r>
            <a:rPr lang="es-PE" sz="1600" b="1" i="1" baseline="0">
              <a:solidFill>
                <a:schemeClr val="tx1"/>
              </a:solidFill>
            </a:rPr>
            <a:t> los ejercicios de esta unidad en el siguiente botón</a:t>
          </a:r>
          <a:endParaRPr lang="es-PE" sz="1200" i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118258</xdr:colOff>
      <xdr:row>47</xdr:row>
      <xdr:rowOff>163285</xdr:rowOff>
    </xdr:from>
    <xdr:to>
      <xdr:col>10</xdr:col>
      <xdr:colOff>104651</xdr:colOff>
      <xdr:row>51</xdr:row>
      <xdr:rowOff>115660</xdr:rowOff>
    </xdr:to>
    <xdr:sp macro="" textlink="">
      <xdr:nvSpPr>
        <xdr:cNvPr id="5" name="Rectángulo: esquinas redondeada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1C8A0E-10A9-42E7-B527-FEFC80FBAF67}"/>
            </a:ext>
          </a:extLst>
        </xdr:cNvPr>
        <xdr:cNvSpPr/>
      </xdr:nvSpPr>
      <xdr:spPr>
        <a:xfrm>
          <a:off x="7098722" y="9266464"/>
          <a:ext cx="3143250" cy="714375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 i="1">
              <a:solidFill>
                <a:schemeClr val="tx1"/>
              </a:solidFill>
            </a:rPr>
            <a:t>Ver ejercicios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8</xdr:row>
      <xdr:rowOff>0</xdr:rowOff>
    </xdr:from>
    <xdr:to>
      <xdr:col>19</xdr:col>
      <xdr:colOff>705869</xdr:colOff>
      <xdr:row>10</xdr:row>
      <xdr:rowOff>75520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E67375AC-55F0-4A2A-AC5D-94F03DDE1759}"/>
            </a:ext>
          </a:extLst>
        </xdr:cNvPr>
        <xdr:cNvSpPr/>
      </xdr:nvSpPr>
      <xdr:spPr>
        <a:xfrm>
          <a:off x="9906000" y="1628775"/>
          <a:ext cx="5277869" cy="456520"/>
        </a:xfrm>
        <a:prstGeom prst="roundRect">
          <a:avLst>
            <a:gd name="adj" fmla="val 5399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1.- Con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filtros avanzados: </a:t>
          </a:r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Muestra Solo la categoría productos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Lácteos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11</xdr:col>
      <xdr:colOff>228600</xdr:colOff>
      <xdr:row>7</xdr:row>
      <xdr:rowOff>142875</xdr:rowOff>
    </xdr:from>
    <xdr:to>
      <xdr:col>12</xdr:col>
      <xdr:colOff>514350</xdr:colOff>
      <xdr:row>12</xdr:row>
      <xdr:rowOff>142875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08798951-9D90-F3A3-8735-E9DC596EF51C}"/>
            </a:ext>
          </a:extLst>
        </xdr:cNvPr>
        <xdr:cNvSpPr/>
      </xdr:nvSpPr>
      <xdr:spPr>
        <a:xfrm>
          <a:off x="8610600" y="1581150"/>
          <a:ext cx="1047750" cy="952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12</xdr:col>
      <xdr:colOff>723900</xdr:colOff>
      <xdr:row>82</xdr:row>
      <xdr:rowOff>76200</xdr:rowOff>
    </xdr:from>
    <xdr:to>
      <xdr:col>22</xdr:col>
      <xdr:colOff>659266</xdr:colOff>
      <xdr:row>84</xdr:row>
      <xdr:rowOff>21772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E5C4714F-A061-49AD-AEDC-CB1FF0756FA1}"/>
            </a:ext>
          </a:extLst>
        </xdr:cNvPr>
        <xdr:cNvSpPr/>
      </xdr:nvSpPr>
      <xdr:spPr>
        <a:xfrm>
          <a:off x="12468225" y="15801975"/>
          <a:ext cx="12756016" cy="326572"/>
        </a:xfrm>
        <a:prstGeom prst="roundRect">
          <a:avLst>
            <a:gd name="adj" fmla="val 5399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2.- Muestra la categoría productos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Lácteos 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y el importe sea mayor a  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200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12</xdr:col>
      <xdr:colOff>733425</xdr:colOff>
      <xdr:row>130</xdr:row>
      <xdr:rowOff>114300</xdr:rowOff>
    </xdr:from>
    <xdr:to>
      <xdr:col>22</xdr:col>
      <xdr:colOff>665389</xdr:colOff>
      <xdr:row>133</xdr:row>
      <xdr:rowOff>113620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355A3F0C-440D-4DC1-AFD8-89FFC581E9CB}"/>
            </a:ext>
          </a:extLst>
        </xdr:cNvPr>
        <xdr:cNvSpPr/>
      </xdr:nvSpPr>
      <xdr:spPr>
        <a:xfrm>
          <a:off x="12477750" y="24984075"/>
          <a:ext cx="12752614" cy="570820"/>
        </a:xfrm>
        <a:prstGeom prst="roundRect">
          <a:avLst>
            <a:gd name="adj" fmla="val 5399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3.- Muestra la categoría productos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Lácteos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que el importe sea mayor a &gt; 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200 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y la forma de pago sea 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Contado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13</xdr:col>
      <xdr:colOff>38100</xdr:colOff>
      <xdr:row>162</xdr:row>
      <xdr:rowOff>85725</xdr:rowOff>
    </xdr:from>
    <xdr:to>
      <xdr:col>20</xdr:col>
      <xdr:colOff>156759</xdr:colOff>
      <xdr:row>164</xdr:row>
      <xdr:rowOff>44557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DF3E0790-2DF1-4B0D-9686-2BE68DD940F1}"/>
            </a:ext>
          </a:extLst>
        </xdr:cNvPr>
        <xdr:cNvSpPr/>
      </xdr:nvSpPr>
      <xdr:spPr>
        <a:xfrm>
          <a:off x="10515600" y="31051500"/>
          <a:ext cx="7129059" cy="339832"/>
        </a:xfrm>
        <a:prstGeom prst="roundRect">
          <a:avLst>
            <a:gd name="adj" fmla="val 5399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4.- Muestra los códigos que comiencen con la letra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C</a:t>
          </a:r>
        </a:p>
      </xdr:txBody>
    </xdr:sp>
    <xdr:clientData/>
  </xdr:twoCellAnchor>
  <xdr:twoCellAnchor>
    <xdr:from>
      <xdr:col>12</xdr:col>
      <xdr:colOff>314325</xdr:colOff>
      <xdr:row>282</xdr:row>
      <xdr:rowOff>171450</xdr:rowOff>
    </xdr:from>
    <xdr:to>
      <xdr:col>19</xdr:col>
      <xdr:colOff>737783</xdr:colOff>
      <xdr:row>284</xdr:row>
      <xdr:rowOff>130283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91A5B2BB-A4E2-4F6E-8E10-99A41840AE11}"/>
            </a:ext>
          </a:extLst>
        </xdr:cNvPr>
        <xdr:cNvSpPr/>
      </xdr:nvSpPr>
      <xdr:spPr>
        <a:xfrm>
          <a:off x="11591925" y="53997225"/>
          <a:ext cx="9881783" cy="339833"/>
        </a:xfrm>
        <a:prstGeom prst="roundRect">
          <a:avLst>
            <a:gd name="adj" fmla="val 5399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5.- Muestra los Clientes que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</a:t>
          </a:r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terminen con la letra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er</a:t>
          </a:r>
        </a:p>
      </xdr:txBody>
    </xdr:sp>
    <xdr:clientData/>
  </xdr:twoCellAnchor>
  <xdr:twoCellAnchor>
    <xdr:from>
      <xdr:col>12</xdr:col>
      <xdr:colOff>66675</xdr:colOff>
      <xdr:row>371</xdr:row>
      <xdr:rowOff>85725</xdr:rowOff>
    </xdr:from>
    <xdr:to>
      <xdr:col>18</xdr:col>
      <xdr:colOff>1328333</xdr:colOff>
      <xdr:row>374</xdr:row>
      <xdr:rowOff>19211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1DA89C2B-1361-420B-8CB5-9D3D5AB4927B}"/>
            </a:ext>
          </a:extLst>
        </xdr:cNvPr>
        <xdr:cNvSpPr/>
      </xdr:nvSpPr>
      <xdr:spPr>
        <a:xfrm>
          <a:off x="9782175" y="70866000"/>
          <a:ext cx="6443258" cy="504986"/>
        </a:xfrm>
        <a:prstGeom prst="roundRect">
          <a:avLst>
            <a:gd name="adj" fmla="val 5399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6.- Muestra los códigos que contenga las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letras juntas </a:t>
          </a:r>
          <a:r>
            <a:rPr lang="es-PE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SRC</a:t>
          </a:r>
          <a:r>
            <a:rPr lang="es-PE" sz="1100" baseline="0">
              <a:solidFill>
                <a:schemeClr val="tx1">
                  <a:lumMod val="95000"/>
                  <a:lumOff val="5000"/>
                </a:schemeClr>
              </a:solidFill>
            </a:rPr>
            <a:t> (Ya sea al inicio , final o cualquier parte de la columna código)</a:t>
          </a:r>
          <a:endParaRPr lang="es-PE" sz="11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12</xdr:col>
      <xdr:colOff>28575</xdr:colOff>
      <xdr:row>392</xdr:row>
      <xdr:rowOff>66675</xdr:rowOff>
    </xdr:from>
    <xdr:to>
      <xdr:col>18</xdr:col>
      <xdr:colOff>1290233</xdr:colOff>
      <xdr:row>395</xdr:row>
      <xdr:rowOff>76361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911EE913-FF4E-4C12-A69F-C72EB1EFDD1A}"/>
            </a:ext>
          </a:extLst>
        </xdr:cNvPr>
        <xdr:cNvSpPr/>
      </xdr:nvSpPr>
      <xdr:spPr>
        <a:xfrm>
          <a:off x="9744075" y="74847450"/>
          <a:ext cx="6443258" cy="581186"/>
        </a:xfrm>
        <a:prstGeom prst="roundRect">
          <a:avLst>
            <a:gd name="adj" fmla="val 5399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7.- Muestra el nombre de producto que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NO</a:t>
          </a:r>
          <a:r>
            <a:rPr lang="es-PE" sz="1100">
              <a:solidFill>
                <a:schemeClr val="tx1">
                  <a:lumMod val="95000"/>
                  <a:lumOff val="5000"/>
                </a:schemeClr>
              </a:solidFill>
            </a:rPr>
            <a:t> contenga la palabra </a:t>
          </a:r>
          <a:r>
            <a:rPr lang="es-PE" sz="1100" b="1">
              <a:solidFill>
                <a:schemeClr val="tx1">
                  <a:lumMod val="95000"/>
                  <a:lumOff val="5000"/>
                </a:schemeClr>
              </a:solidFill>
            </a:rPr>
            <a:t>chocolate</a:t>
          </a:r>
          <a:endParaRPr lang="es-PE" sz="1100" b="0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0</xdr:col>
      <xdr:colOff>238125</xdr:colOff>
      <xdr:row>0</xdr:row>
      <xdr:rowOff>133350</xdr:rowOff>
    </xdr:from>
    <xdr:to>
      <xdr:col>0</xdr:col>
      <xdr:colOff>1103555</xdr:colOff>
      <xdr:row>4</xdr:row>
      <xdr:rowOff>132005</xdr:rowOff>
    </xdr:to>
    <xdr:sp macro="" textlink="">
      <xdr:nvSpPr>
        <xdr:cNvPr id="18" name="Elips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608413-9F68-4079-AC3F-A9D064465B58}"/>
            </a:ext>
          </a:extLst>
        </xdr:cNvPr>
        <xdr:cNvSpPr/>
      </xdr:nvSpPr>
      <xdr:spPr>
        <a:xfrm>
          <a:off x="238125" y="133350"/>
          <a:ext cx="865430" cy="865430"/>
        </a:xfrm>
        <a:prstGeom prst="ellipse">
          <a:avLst/>
        </a:prstGeom>
        <a:solidFill>
          <a:srgbClr val="EBF5F8"/>
        </a:solidFill>
        <a:ln w="142875">
          <a:solidFill>
            <a:srgbClr val="5380B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2800" b="1">
              <a:solidFill>
                <a:srgbClr val="0F6159"/>
              </a:solidFill>
            </a:rPr>
            <a:t>08</a:t>
          </a:r>
          <a:endParaRPr lang="es-PE" b="1">
            <a:solidFill>
              <a:srgbClr val="0F6159"/>
            </a:solidFill>
          </a:endParaRPr>
        </a:p>
      </xdr:txBody>
    </xdr:sp>
    <xdr:clientData/>
  </xdr:twoCellAnchor>
  <xdr:twoCellAnchor>
    <xdr:from>
      <xdr:col>11</xdr:col>
      <xdr:colOff>285750</xdr:colOff>
      <xdr:row>80</xdr:row>
      <xdr:rowOff>114300</xdr:rowOff>
    </xdr:from>
    <xdr:to>
      <xdr:col>12</xdr:col>
      <xdr:colOff>571500</xdr:colOff>
      <xdr:row>85</xdr:row>
      <xdr:rowOff>114300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B3139E6A-142D-4464-99B1-E86AB6928E43}"/>
            </a:ext>
          </a:extLst>
        </xdr:cNvPr>
        <xdr:cNvSpPr/>
      </xdr:nvSpPr>
      <xdr:spPr>
        <a:xfrm>
          <a:off x="11791950" y="15459075"/>
          <a:ext cx="1047750" cy="952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171450</xdr:colOff>
      <xdr:row>129</xdr:row>
      <xdr:rowOff>85725</xdr:rowOff>
    </xdr:from>
    <xdr:to>
      <xdr:col>12</xdr:col>
      <xdr:colOff>457200</xdr:colOff>
      <xdr:row>134</xdr:row>
      <xdr:rowOff>85725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D20E6479-C91E-4570-B6E4-DEB092D35828}"/>
            </a:ext>
          </a:extLst>
        </xdr:cNvPr>
        <xdr:cNvSpPr/>
      </xdr:nvSpPr>
      <xdr:spPr>
        <a:xfrm>
          <a:off x="11677650" y="24765000"/>
          <a:ext cx="1047750" cy="952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247650</xdr:colOff>
      <xdr:row>160</xdr:row>
      <xdr:rowOff>171450</xdr:rowOff>
    </xdr:from>
    <xdr:to>
      <xdr:col>12</xdr:col>
      <xdr:colOff>533400</xdr:colOff>
      <xdr:row>165</xdr:row>
      <xdr:rowOff>171450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F1DDA6FB-C027-4066-9241-D6D7569D95E5}"/>
            </a:ext>
          </a:extLst>
        </xdr:cNvPr>
        <xdr:cNvSpPr/>
      </xdr:nvSpPr>
      <xdr:spPr>
        <a:xfrm>
          <a:off x="11753850" y="30756225"/>
          <a:ext cx="1047750" cy="952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657225</xdr:colOff>
      <xdr:row>281</xdr:row>
      <xdr:rowOff>104775</xdr:rowOff>
    </xdr:from>
    <xdr:to>
      <xdr:col>12</xdr:col>
      <xdr:colOff>180975</xdr:colOff>
      <xdr:row>286</xdr:row>
      <xdr:rowOff>104775</xdr:rowOff>
    </xdr:to>
    <xdr:sp macro="" textlink="">
      <xdr:nvSpPr>
        <xdr:cNvPr id="10" name="Flecha: a la derecha 9">
          <a:extLst>
            <a:ext uri="{FF2B5EF4-FFF2-40B4-BE49-F238E27FC236}">
              <a16:creationId xmlns:a16="http://schemas.microsoft.com/office/drawing/2014/main" id="{1BD89C75-3460-465A-94B4-45EC3328BE6E}"/>
            </a:ext>
          </a:extLst>
        </xdr:cNvPr>
        <xdr:cNvSpPr/>
      </xdr:nvSpPr>
      <xdr:spPr>
        <a:xfrm>
          <a:off x="11401425" y="53740050"/>
          <a:ext cx="1047750" cy="952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390525</xdr:colOff>
      <xdr:row>370</xdr:row>
      <xdr:rowOff>19050</xdr:rowOff>
    </xdr:from>
    <xdr:to>
      <xdr:col>11</xdr:col>
      <xdr:colOff>676275</xdr:colOff>
      <xdr:row>375</xdr:row>
      <xdr:rowOff>19050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F62B3492-A05B-4489-87AC-FE046FCAC05C}"/>
            </a:ext>
          </a:extLst>
        </xdr:cNvPr>
        <xdr:cNvSpPr/>
      </xdr:nvSpPr>
      <xdr:spPr>
        <a:xfrm>
          <a:off x="11134725" y="70608825"/>
          <a:ext cx="1047750" cy="952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419100</xdr:colOff>
      <xdr:row>391</xdr:row>
      <xdr:rowOff>19050</xdr:rowOff>
    </xdr:from>
    <xdr:to>
      <xdr:col>11</xdr:col>
      <xdr:colOff>704850</xdr:colOff>
      <xdr:row>396</xdr:row>
      <xdr:rowOff>19050</xdr:rowOff>
    </xdr:to>
    <xdr:sp macro="" textlink="">
      <xdr:nvSpPr>
        <xdr:cNvPr id="14" name="Flecha: a la derecha 13">
          <a:extLst>
            <a:ext uri="{FF2B5EF4-FFF2-40B4-BE49-F238E27FC236}">
              <a16:creationId xmlns:a16="http://schemas.microsoft.com/office/drawing/2014/main" id="{A808EB21-8910-4BD0-8D4B-C03BB8173826}"/>
            </a:ext>
          </a:extLst>
        </xdr:cNvPr>
        <xdr:cNvSpPr/>
      </xdr:nvSpPr>
      <xdr:spPr>
        <a:xfrm>
          <a:off x="11163300" y="74609325"/>
          <a:ext cx="1047750" cy="952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9525</xdr:colOff>
      <xdr:row>286</xdr:row>
      <xdr:rowOff>133350</xdr:rowOff>
    </xdr:from>
    <xdr:to>
      <xdr:col>9</xdr:col>
      <xdr:colOff>316922</xdr:colOff>
      <xdr:row>289</xdr:row>
      <xdr:rowOff>57150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53D37D8F-4BF3-492B-88E0-366BD21BFDDA}"/>
            </a:ext>
          </a:extLst>
        </xdr:cNvPr>
        <xdr:cNvSpPr/>
      </xdr:nvSpPr>
      <xdr:spPr>
        <a:xfrm>
          <a:off x="1343025" y="54721125"/>
          <a:ext cx="8956097" cy="4953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600" b="1" i="1">
              <a:solidFill>
                <a:schemeClr val="tx1"/>
              </a:solidFill>
            </a:rPr>
            <a:t>Puedes revisar</a:t>
          </a:r>
          <a:r>
            <a:rPr lang="es-PE" sz="1600" b="1" i="1" baseline="0">
              <a:solidFill>
                <a:schemeClr val="tx1"/>
              </a:solidFill>
            </a:rPr>
            <a:t> los ejercicios de esta unidad en el siguiente botón</a:t>
          </a:r>
          <a:endParaRPr lang="es-PE" sz="1200" i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1587829</xdr:colOff>
      <xdr:row>286</xdr:row>
      <xdr:rowOff>47625</xdr:rowOff>
    </xdr:from>
    <xdr:to>
      <xdr:col>9</xdr:col>
      <xdr:colOff>355022</xdr:colOff>
      <xdr:row>290</xdr:row>
      <xdr:rowOff>0</xdr:rowOff>
    </xdr:to>
    <xdr:sp macro="" textlink="">
      <xdr:nvSpPr>
        <xdr:cNvPr id="17" name="Rectángulo: esquinas redondeadas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04A424-CD46-445E-A35D-C50E2D154E8C}"/>
            </a:ext>
          </a:extLst>
        </xdr:cNvPr>
        <xdr:cNvSpPr/>
      </xdr:nvSpPr>
      <xdr:spPr>
        <a:xfrm>
          <a:off x="7198054" y="54635400"/>
          <a:ext cx="3139168" cy="714375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 i="1">
              <a:solidFill>
                <a:schemeClr val="tx1"/>
              </a:solidFill>
            </a:rPr>
            <a:t>Ver ejercicios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guel\Desktop\Curso%20de%20Excel%202023\dashboard%20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111.744140046299" createdVersion="6" refreshedVersion="6" minRefreshableVersion="3" recordCount="39" xr:uid="{57324471-692E-4940-AA6C-A3BBD3DEBFD0}">
  <cacheSource type="worksheet">
    <worksheetSource name="Tabla1" r:id="rId2"/>
  </cacheSource>
  <cacheFields count="12">
    <cacheField name="Fecha" numFmtId="14">
      <sharedItems containsSemiMixedTypes="0" containsNonDate="0" containsDate="1" containsString="0" minDate="2020-02-01T00:00:00" maxDate="2023-03-07T00:00:00" count="11">
        <d v="2020-02-01T00:00:00"/>
        <d v="2021-02-01T00:00:00"/>
        <d v="2021-02-02T00:00:00"/>
        <d v="2022-02-02T00:00:00"/>
        <d v="2023-02-01T00:00:00"/>
        <d v="2023-02-02T00:00:00"/>
        <d v="2023-02-03T00:00:00"/>
        <d v="2023-02-04T00:00:00"/>
        <d v="2023-03-04T00:00:00"/>
        <d v="2023-03-05T00:00:00"/>
        <d v="2023-03-06T00:00:00"/>
      </sharedItems>
      <fieldGroup par="11" base="0">
        <rangePr groupBy="months" startDate="2020-02-01T00:00:00" endDate="2023-03-07T00:00:00"/>
        <groupItems count="14">
          <s v="&lt;1/02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7/03/2023"/>
        </groupItems>
      </fieldGroup>
    </cacheField>
    <cacheField name="Atendió" numFmtId="14">
      <sharedItems count="5">
        <s v="Mauricio Vasquez"/>
        <s v="Liz Portocarrero"/>
        <s v="Marilia Sanchez"/>
        <s v="Jorge Torres"/>
        <s v="Vanessa Altamirano"/>
      </sharedItems>
    </cacheField>
    <cacheField name="Mesa" numFmtId="0">
      <sharedItems containsSemiMixedTypes="0" containsString="0" containsNumber="1" containsInteger="1" minValue="1" maxValue="5"/>
    </cacheField>
    <cacheField name="Producto" numFmtId="0">
      <sharedItems count="9">
        <s v="Café americano"/>
        <s v="Hamburguesa Carne"/>
        <s v="Corona"/>
        <s v="Torta 3 leches"/>
        <s v="Alitas a la BBQ"/>
        <s v="Lomo saltado"/>
        <s v="Papa rellena"/>
        <s v="Naranjada"/>
        <s v="Jugo de papaya"/>
      </sharedItems>
    </cacheField>
    <cacheField name="Categoría" numFmtId="0">
      <sharedItems count="3">
        <s v="Bebida"/>
        <s v="Comida"/>
        <s v="Postre"/>
      </sharedItems>
    </cacheField>
    <cacheField name="Precio " numFmtId="165">
      <sharedItems containsSemiMixedTypes="0" containsString="0" containsNumber="1" containsInteger="1" minValue="8" maxValue="35"/>
    </cacheField>
    <cacheField name="Cantidad" numFmtId="2">
      <sharedItems containsSemiMixedTypes="0" containsString="0" containsNumber="1" containsInteger="1" minValue="1" maxValue="2"/>
    </cacheField>
    <cacheField name="Costo" numFmtId="165">
      <sharedItems containsSemiMixedTypes="0" containsString="0" containsNumber="1" containsInteger="1" minValue="5" maxValue="25"/>
    </cacheField>
    <cacheField name="Propina" numFmtId="165">
      <sharedItems containsSemiMixedTypes="0" containsString="0" containsNumber="1" minValue="0.4" maxValue="1.75"/>
    </cacheField>
    <cacheField name="Tipo Cliente" numFmtId="0">
      <sharedItems count="2">
        <s v="Nuevo"/>
        <s v="Frecuente"/>
      </sharedItems>
    </cacheField>
    <cacheField name="Total" numFmtId="165">
      <sharedItems containsSemiMixedTypes="0" containsString="0" containsNumber="1" containsInteger="1" minValue="8" maxValue="35"/>
    </cacheField>
    <cacheField name="Años" numFmtId="0" databaseField="0">
      <fieldGroup base="0">
        <rangePr groupBy="years" startDate="2020-02-01T00:00:00" endDate="2023-03-07T00:00:00"/>
        <groupItems count="6">
          <s v="&lt;1/02/2020"/>
          <s v="2020"/>
          <s v="2021"/>
          <s v="2022"/>
          <s v="2023"/>
          <s v="&gt;7/03/2023"/>
        </groupItems>
      </fieldGroup>
    </cacheField>
  </cacheFields>
  <extLst>
    <ext xmlns:x14="http://schemas.microsoft.com/office/spreadsheetml/2009/9/main" uri="{725AE2AE-9491-48be-B2B4-4EB974FC3084}">
      <x14:pivotCacheDefinition pivotCacheId="19922856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x v="0"/>
    <x v="0"/>
    <n v="1"/>
    <x v="0"/>
    <x v="0"/>
    <n v="9"/>
    <n v="1"/>
    <n v="6"/>
    <n v="0.45"/>
    <x v="0"/>
    <n v="9"/>
  </r>
  <r>
    <x v="0"/>
    <x v="0"/>
    <n v="1"/>
    <x v="1"/>
    <x v="1"/>
    <n v="15"/>
    <n v="1"/>
    <n v="11"/>
    <n v="0.75"/>
    <x v="0"/>
    <n v="15"/>
  </r>
  <r>
    <x v="0"/>
    <x v="0"/>
    <n v="1"/>
    <x v="2"/>
    <x v="0"/>
    <n v="11"/>
    <n v="1"/>
    <n v="6"/>
    <n v="0.55000000000000004"/>
    <x v="0"/>
    <n v="11"/>
  </r>
  <r>
    <x v="1"/>
    <x v="0"/>
    <n v="1"/>
    <x v="3"/>
    <x v="2"/>
    <n v="8"/>
    <n v="1"/>
    <n v="5"/>
    <n v="0.4"/>
    <x v="0"/>
    <n v="8"/>
  </r>
  <r>
    <x v="1"/>
    <x v="0"/>
    <n v="1"/>
    <x v="4"/>
    <x v="1"/>
    <n v="35"/>
    <n v="1"/>
    <n v="25"/>
    <n v="1.75"/>
    <x v="1"/>
    <n v="35"/>
  </r>
  <r>
    <x v="2"/>
    <x v="1"/>
    <n v="2"/>
    <x v="2"/>
    <x v="0"/>
    <n v="11"/>
    <n v="2"/>
    <n v="6"/>
    <n v="1.1000000000000001"/>
    <x v="1"/>
    <n v="22"/>
  </r>
  <r>
    <x v="2"/>
    <x v="1"/>
    <n v="2"/>
    <x v="5"/>
    <x v="1"/>
    <n v="29"/>
    <n v="1"/>
    <n v="18"/>
    <n v="1.4500000000000002"/>
    <x v="0"/>
    <n v="29"/>
  </r>
  <r>
    <x v="3"/>
    <x v="1"/>
    <n v="2"/>
    <x v="6"/>
    <x v="1"/>
    <n v="8"/>
    <n v="1"/>
    <n v="5"/>
    <n v="0.4"/>
    <x v="0"/>
    <n v="8"/>
  </r>
  <r>
    <x v="3"/>
    <x v="1"/>
    <n v="2"/>
    <x v="0"/>
    <x v="0"/>
    <n v="9"/>
    <n v="1"/>
    <n v="6"/>
    <n v="0.45"/>
    <x v="0"/>
    <n v="9"/>
  </r>
  <r>
    <x v="3"/>
    <x v="1"/>
    <n v="2"/>
    <x v="4"/>
    <x v="1"/>
    <n v="35"/>
    <n v="1"/>
    <n v="25"/>
    <n v="1.75"/>
    <x v="0"/>
    <n v="35"/>
  </r>
  <r>
    <x v="3"/>
    <x v="1"/>
    <n v="2"/>
    <x v="0"/>
    <x v="0"/>
    <n v="9"/>
    <n v="1"/>
    <n v="6"/>
    <n v="0.45"/>
    <x v="0"/>
    <n v="9"/>
  </r>
  <r>
    <x v="3"/>
    <x v="1"/>
    <n v="2"/>
    <x v="4"/>
    <x v="1"/>
    <n v="35"/>
    <n v="1"/>
    <n v="25"/>
    <n v="1.75"/>
    <x v="0"/>
    <n v="35"/>
  </r>
  <r>
    <x v="4"/>
    <x v="0"/>
    <n v="1"/>
    <x v="0"/>
    <x v="0"/>
    <n v="9"/>
    <n v="1"/>
    <n v="6"/>
    <n v="0.45"/>
    <x v="0"/>
    <n v="9"/>
  </r>
  <r>
    <x v="4"/>
    <x v="0"/>
    <n v="1"/>
    <x v="1"/>
    <x v="1"/>
    <n v="15"/>
    <n v="1"/>
    <n v="11"/>
    <n v="0.75"/>
    <x v="0"/>
    <n v="15"/>
  </r>
  <r>
    <x v="4"/>
    <x v="0"/>
    <n v="1"/>
    <x v="2"/>
    <x v="0"/>
    <n v="11"/>
    <n v="1"/>
    <n v="6"/>
    <n v="0.55000000000000004"/>
    <x v="0"/>
    <n v="11"/>
  </r>
  <r>
    <x v="4"/>
    <x v="0"/>
    <n v="1"/>
    <x v="3"/>
    <x v="2"/>
    <n v="8"/>
    <n v="1"/>
    <n v="5"/>
    <n v="0.4"/>
    <x v="0"/>
    <n v="8"/>
  </r>
  <r>
    <x v="4"/>
    <x v="0"/>
    <n v="1"/>
    <x v="4"/>
    <x v="1"/>
    <n v="35"/>
    <n v="1"/>
    <n v="25"/>
    <n v="1.75"/>
    <x v="1"/>
    <n v="35"/>
  </r>
  <r>
    <x v="5"/>
    <x v="1"/>
    <n v="2"/>
    <x v="2"/>
    <x v="0"/>
    <n v="11"/>
    <n v="2"/>
    <n v="6"/>
    <n v="1.1000000000000001"/>
    <x v="1"/>
    <n v="22"/>
  </r>
  <r>
    <x v="5"/>
    <x v="1"/>
    <n v="2"/>
    <x v="5"/>
    <x v="1"/>
    <n v="29"/>
    <n v="1"/>
    <n v="18"/>
    <n v="1.4500000000000002"/>
    <x v="0"/>
    <n v="29"/>
  </r>
  <r>
    <x v="5"/>
    <x v="1"/>
    <n v="2"/>
    <x v="6"/>
    <x v="1"/>
    <n v="8"/>
    <n v="1"/>
    <n v="5"/>
    <n v="0.4"/>
    <x v="0"/>
    <n v="8"/>
  </r>
  <r>
    <x v="5"/>
    <x v="1"/>
    <n v="2"/>
    <x v="0"/>
    <x v="0"/>
    <n v="9"/>
    <n v="1"/>
    <n v="6"/>
    <n v="0.45"/>
    <x v="0"/>
    <n v="9"/>
  </r>
  <r>
    <x v="5"/>
    <x v="1"/>
    <n v="2"/>
    <x v="4"/>
    <x v="1"/>
    <n v="35"/>
    <n v="1"/>
    <n v="25"/>
    <n v="1.75"/>
    <x v="0"/>
    <n v="35"/>
  </r>
  <r>
    <x v="5"/>
    <x v="1"/>
    <n v="2"/>
    <x v="5"/>
    <x v="1"/>
    <n v="29"/>
    <n v="1"/>
    <n v="18"/>
    <n v="1.4500000000000002"/>
    <x v="0"/>
    <n v="29"/>
  </r>
  <r>
    <x v="6"/>
    <x v="2"/>
    <n v="1"/>
    <x v="7"/>
    <x v="0"/>
    <n v="9"/>
    <n v="2"/>
    <n v="7"/>
    <n v="0.9"/>
    <x v="1"/>
    <n v="18"/>
  </r>
  <r>
    <x v="6"/>
    <x v="2"/>
    <n v="1"/>
    <x v="1"/>
    <x v="1"/>
    <n v="15"/>
    <n v="1"/>
    <n v="11"/>
    <n v="0.75"/>
    <x v="0"/>
    <n v="15"/>
  </r>
  <r>
    <x v="7"/>
    <x v="3"/>
    <n v="4"/>
    <x v="8"/>
    <x v="0"/>
    <n v="10"/>
    <n v="1"/>
    <n v="6"/>
    <n v="0.5"/>
    <x v="0"/>
    <n v="10"/>
  </r>
  <r>
    <x v="7"/>
    <x v="3"/>
    <n v="4"/>
    <x v="2"/>
    <x v="0"/>
    <n v="11"/>
    <n v="1"/>
    <n v="6"/>
    <n v="0.55000000000000004"/>
    <x v="0"/>
    <n v="11"/>
  </r>
  <r>
    <x v="8"/>
    <x v="3"/>
    <n v="4"/>
    <x v="4"/>
    <x v="1"/>
    <n v="35"/>
    <n v="1"/>
    <n v="25"/>
    <n v="1.75"/>
    <x v="0"/>
    <n v="35"/>
  </r>
  <r>
    <x v="8"/>
    <x v="3"/>
    <n v="4"/>
    <x v="8"/>
    <x v="0"/>
    <n v="10"/>
    <n v="1"/>
    <n v="6"/>
    <n v="0.5"/>
    <x v="0"/>
    <n v="10"/>
  </r>
  <r>
    <x v="9"/>
    <x v="2"/>
    <n v="5"/>
    <x v="7"/>
    <x v="0"/>
    <n v="9"/>
    <n v="2"/>
    <n v="7"/>
    <n v="0.9"/>
    <x v="0"/>
    <n v="18"/>
  </r>
  <r>
    <x v="9"/>
    <x v="2"/>
    <n v="5"/>
    <x v="6"/>
    <x v="1"/>
    <n v="8"/>
    <n v="2"/>
    <n v="5"/>
    <n v="0.8"/>
    <x v="0"/>
    <n v="16"/>
  </r>
  <r>
    <x v="9"/>
    <x v="2"/>
    <n v="5"/>
    <x v="0"/>
    <x v="0"/>
    <n v="9"/>
    <n v="1"/>
    <n v="6"/>
    <n v="0.45"/>
    <x v="1"/>
    <n v="9"/>
  </r>
  <r>
    <x v="9"/>
    <x v="2"/>
    <n v="5"/>
    <x v="5"/>
    <x v="1"/>
    <n v="29"/>
    <n v="1"/>
    <n v="18"/>
    <n v="1.4500000000000002"/>
    <x v="0"/>
    <n v="29"/>
  </r>
  <r>
    <x v="10"/>
    <x v="4"/>
    <n v="1"/>
    <x v="8"/>
    <x v="0"/>
    <n v="10"/>
    <n v="1"/>
    <n v="6"/>
    <n v="0.5"/>
    <x v="0"/>
    <n v="10"/>
  </r>
  <r>
    <x v="10"/>
    <x v="4"/>
    <n v="1"/>
    <x v="7"/>
    <x v="0"/>
    <n v="9"/>
    <n v="1"/>
    <n v="7"/>
    <n v="0.45"/>
    <x v="1"/>
    <n v="9"/>
  </r>
  <r>
    <x v="10"/>
    <x v="4"/>
    <n v="1"/>
    <x v="6"/>
    <x v="1"/>
    <n v="8"/>
    <n v="1"/>
    <n v="5"/>
    <n v="0.4"/>
    <x v="0"/>
    <n v="8"/>
  </r>
  <r>
    <x v="10"/>
    <x v="4"/>
    <n v="1"/>
    <x v="4"/>
    <x v="1"/>
    <n v="35"/>
    <n v="1"/>
    <n v="25"/>
    <n v="1.75"/>
    <x v="0"/>
    <n v="35"/>
  </r>
  <r>
    <x v="10"/>
    <x v="4"/>
    <n v="1"/>
    <x v="3"/>
    <x v="2"/>
    <n v="8"/>
    <n v="1"/>
    <n v="5"/>
    <n v="0.4"/>
    <x v="0"/>
    <n v="8"/>
  </r>
  <r>
    <x v="10"/>
    <x v="4"/>
    <n v="1"/>
    <x v="0"/>
    <x v="0"/>
    <n v="9"/>
    <n v="1"/>
    <n v="6"/>
    <n v="0.45"/>
    <x v="0"/>
    <n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F5C1DA-DA08-4C43-AD4B-911352515EF6}" name="TablaDinámica8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L27:M30" firstHeaderRow="1" firstDataRow="1" firstDataCol="1"/>
  <pivotFields count="12">
    <pivotField numFmtId="14" showAll="0"/>
    <pivotField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showAll="0"/>
    <pivotField numFmtId="166" showAll="0"/>
    <pivotField numFmtId="2" showAll="0"/>
    <pivotField numFmtId="166" showAll="0"/>
    <pivotField numFmtId="166" showAll="0"/>
    <pivotField axis="axisRow" dataField="1" showAll="0">
      <items count="3">
        <item x="1"/>
        <item x="0"/>
        <item t="default"/>
      </items>
    </pivotField>
    <pivotField numFmtId="166" showAll="0"/>
    <pivotField showAll="0" defaultSubtotal="0">
      <items count="6">
        <item x="0"/>
        <item x="1"/>
        <item x="2"/>
        <item x="3"/>
        <item x="4"/>
        <item x="5"/>
      </items>
    </pivotField>
  </pivotFields>
  <rowFields count="1">
    <field x="9"/>
  </rowFields>
  <rowItems count="3">
    <i>
      <x/>
    </i>
    <i>
      <x v="1"/>
    </i>
    <i t="grand">
      <x/>
    </i>
  </rowItems>
  <colItems count="1">
    <i/>
  </colItems>
  <dataFields count="1">
    <dataField name="Cuenta de Tipo Cliente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37677C-1174-48D9-A74C-A84D6A730453}" name="TablaDinámica9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3:F34" firstHeaderRow="1" firstDataRow="1" firstDataCol="0"/>
  <pivotFields count="12">
    <pivotField numFmtId="14" showAll="0"/>
    <pivotField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showAll="0"/>
    <pivotField numFmtId="166" showAll="0"/>
    <pivotField numFmtId="2" showAll="0"/>
    <pivotField numFmtId="166" showAll="0"/>
    <pivotField dataField="1" numFmtId="166" showAll="0"/>
    <pivotField showAll="0"/>
    <pivotField numFmtId="166" showAll="0"/>
    <pivotField showAll="0" defaultSubtotal="0">
      <items count="6">
        <item x="0"/>
        <item x="1"/>
        <item x="2"/>
        <item x="3"/>
        <item x="4"/>
        <item x="5"/>
      </items>
    </pivotField>
  </pivotFields>
  <rowItems count="1">
    <i/>
  </rowItems>
  <colItems count="1">
    <i/>
  </colItems>
  <dataFields count="1">
    <dataField name="Suma de Propina" fld="8" baseField="0" baseItem="0" numFmtId="166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74DD79-B797-4416-9439-B10AD07DA84D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8">
  <location ref="A13:B23" firstHeaderRow="1" firstDataRow="1" firstDataCol="1"/>
  <pivotFields count="12"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showAll="0"/>
    <pivotField numFmtId="166" showAll="0"/>
    <pivotField numFmtId="2" showAll="0"/>
    <pivotField numFmtId="166" showAll="0"/>
    <pivotField dataField="1" numFmtId="9" showAll="0"/>
    <pivotField showAll="0">
      <items count="3">
        <item x="1"/>
        <item x="0"/>
        <item t="default"/>
      </items>
    </pivotField>
    <pivotField numFmtId="166" showAll="0"/>
    <pivotField axis="axisRow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11"/>
    <field x="0"/>
  </rowFields>
  <rowItems count="10">
    <i>
      <x v="1"/>
    </i>
    <i r="1">
      <x v="2"/>
    </i>
    <i>
      <x v="2"/>
    </i>
    <i r="1">
      <x v="2"/>
    </i>
    <i>
      <x v="3"/>
    </i>
    <i r="1">
      <x v="2"/>
    </i>
    <i>
      <x v="4"/>
    </i>
    <i r="1">
      <x v="2"/>
    </i>
    <i r="1">
      <x v="3"/>
    </i>
    <i t="grand">
      <x/>
    </i>
  </rowItems>
  <colItems count="1">
    <i/>
  </colItems>
  <dataFields count="1">
    <dataField name="Suma de Propina" fld="8" baseField="0" baseItem="0" numFmtId="166"/>
  </dataFields>
  <formats count="1">
    <format dxfId="15">
      <pivotArea outline="0" collapsedLevelsAreSubtotals="1" fieldPosition="0"/>
    </format>
  </formats>
  <chartFormats count="4"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3C3961-4747-42DC-B8A2-B3E90DD054B1}" name="TablaDinámica7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7:F28" firstHeaderRow="1" firstDataRow="1" firstDataCol="0"/>
  <pivotFields count="12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showAll="0"/>
    <pivotField numFmtId="166" showAll="0"/>
    <pivotField numFmtId="2" showAll="0"/>
    <pivotField numFmtId="166" showAll="0"/>
    <pivotField numFmtId="166" showAll="0"/>
    <pivotField showAll="0"/>
    <pivotField dataField="1" numFmtId="166" showAll="0"/>
    <pivotField showAll="0">
      <items count="7">
        <item x="0"/>
        <item x="1"/>
        <item x="2"/>
        <item x="3"/>
        <item x="4"/>
        <item x="5"/>
        <item t="default"/>
      </items>
    </pivotField>
  </pivotFields>
  <rowItems count="1">
    <i/>
  </rowItems>
  <colItems count="1">
    <i/>
  </colItems>
  <dataFields count="1">
    <dataField name="Suma de Total" fld="10" baseField="0" baseItem="0" numFmtId="166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A28A76-C897-462C-A477-F25C20ADF846}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F3:G7" firstHeaderRow="1" firstDataRow="1" firstDataCol="1"/>
  <pivotFields count="12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axis="axisRow" showAll="0">
      <items count="4">
        <item x="0"/>
        <item x="1"/>
        <item x="2"/>
        <item t="default"/>
      </items>
    </pivotField>
    <pivotField numFmtId="166" showAll="0"/>
    <pivotField dataField="1" numFmtId="2" showAll="0"/>
    <pivotField numFmtId="166" showAll="0"/>
    <pivotField numFmtId="166" showAll="0"/>
    <pivotField showAll="0">
      <items count="3">
        <item x="1"/>
        <item x="0"/>
        <item t="default"/>
      </items>
    </pivotField>
    <pivotField numFmtId="166" showAll="0"/>
    <pivotField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Cantidad" fld="6" showDataAs="percentOfTotal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EC477B-BE0B-4864-A15E-97247A21177A}" name="TablaDinámica5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I3:J6" firstHeaderRow="1" firstDataRow="1" firstDataCol="1"/>
  <pivotFields count="12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6">
        <item x="3"/>
        <item x="1"/>
        <item x="2"/>
        <item x="0"/>
        <item x="4"/>
        <item t="default"/>
      </items>
    </pivotField>
    <pivotField showAll="0"/>
    <pivotField dataField="1" showAll="0"/>
    <pivotField showAll="0"/>
    <pivotField numFmtId="166" showAll="0"/>
    <pivotField numFmtId="2" showAll="0"/>
    <pivotField numFmtId="166" showAll="0"/>
    <pivotField numFmtId="166" showAll="0"/>
    <pivotField axis="axisRow" showAll="0">
      <items count="3">
        <item x="1"/>
        <item x="0"/>
        <item t="default"/>
      </items>
    </pivotField>
    <pivotField numFmtId="166" showAll="0"/>
    <pivotField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Items count="1">
    <i/>
  </colItems>
  <dataFields count="1">
    <dataField name="Cuenta de Producto" fld="3" subtotal="count" showDataAs="percentOfTotal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711DD9-D6AE-417D-B7C8-43F28A57B836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8">
  <location ref="A3:B9" firstHeaderRow="1" firstDataRow="1" firstDataCol="1"/>
  <pivotFields count="12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showAll="0">
      <items count="4">
        <item x="0"/>
        <item x="1"/>
        <item x="2"/>
        <item t="default"/>
      </items>
    </pivotField>
    <pivotField numFmtId="166" showAll="0"/>
    <pivotField numFmtId="2" showAll="0"/>
    <pivotField numFmtId="166" showAll="0"/>
    <pivotField numFmtId="9" showAll="0"/>
    <pivotField showAll="0">
      <items count="3">
        <item x="1"/>
        <item x="0"/>
        <item t="default"/>
      </items>
    </pivotField>
    <pivotField dataField="1" numFmtId="166" showAll="0"/>
    <pivotField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a de Total" fld="10" baseField="0" baseItem="0"/>
  </dataFields>
  <formats count="1">
    <format dxfId="17">
      <pivotArea collapsedLevelsAreSubtotals="1" fieldPosition="0">
        <references count="1">
          <reference field="1" count="0"/>
        </references>
      </pivotArea>
    </format>
  </formats>
  <chartFormats count="3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0538D7-A910-42A5-A238-C67175F3AE69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5">
  <location ref="I13:J23" firstHeaderRow="1" firstDataRow="1" firstDataCol="1"/>
  <pivotFields count="12">
    <pivotField axis="axisRow" numFmtId="14" showAll="0" sortType="ascending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6">
        <item x="3"/>
        <item x="1"/>
        <item x="2"/>
        <item x="0"/>
        <item x="4"/>
        <item t="default"/>
      </items>
    </pivotField>
    <pivotField showAll="0"/>
    <pivotField showAll="0"/>
    <pivotField showAll="0"/>
    <pivotField numFmtId="166" showAll="0"/>
    <pivotField numFmtId="2" showAll="0"/>
    <pivotField numFmtId="166" showAll="0"/>
    <pivotField numFmtId="166" showAll="0"/>
    <pivotField showAll="0">
      <items count="3">
        <item x="1"/>
        <item x="0"/>
        <item t="default"/>
      </items>
    </pivotField>
    <pivotField dataField="1" numFmtId="166" showAll="0"/>
    <pivotField axis="axisRow" showAll="0" sortType="ascending">
      <items count="7">
        <item x="0"/>
        <item x="1"/>
        <item x="2"/>
        <item x="3"/>
        <item x="4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11"/>
    <field x="0"/>
  </rowFields>
  <rowItems count="10">
    <i>
      <x v="1"/>
    </i>
    <i r="1">
      <x v="2"/>
    </i>
    <i>
      <x v="2"/>
    </i>
    <i r="1">
      <x v="2"/>
    </i>
    <i>
      <x v="3"/>
    </i>
    <i r="1">
      <x v="2"/>
    </i>
    <i>
      <x v="4"/>
    </i>
    <i r="1">
      <x v="3"/>
    </i>
    <i r="1">
      <x v="2"/>
    </i>
    <i t="grand">
      <x/>
    </i>
  </rowItems>
  <colItems count="1">
    <i/>
  </colItems>
  <dataFields count="1">
    <dataField name="Suma de Total" fld="10" baseField="0" baseItem="0" numFmtId="166"/>
  </dataFields>
  <formats count="1">
    <format dxfId="18">
      <pivotArea outline="0" collapsedLevelsAreSubtotals="1" fieldPosition="0"/>
    </format>
  </formats>
  <chartFormats count="7">
    <chartFormat chart="2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1" count="1" selected="0">
            <x v="2"/>
          </reference>
        </references>
      </pivotArea>
    </chartFormat>
    <chartFormat chart="24" format="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1" count="1" selected="0">
            <x v="3"/>
          </reference>
        </references>
      </pivotArea>
    </chartFormat>
    <chartFormat chart="24" format="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1" count="1" selected="0">
            <x v="4"/>
          </reference>
        </references>
      </pivotArea>
    </chartFormat>
    <chartFormat chart="24" format="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1" count="1" selected="0">
            <x v="4"/>
          </reference>
        </references>
      </pivotArea>
    </chartFormat>
    <chartFormat chart="24" format="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DD0421-1DBE-4B72-99F5-430612F832DC}" name="TablaDiná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0">
  <location ref="F13:G23" firstHeaderRow="1" firstDataRow="1" firstDataCol="1"/>
  <pivotFields count="12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6">
        <item x="3"/>
        <item x="1"/>
        <item x="2"/>
        <item x="0"/>
        <item x="4"/>
        <item t="default"/>
      </items>
    </pivotField>
    <pivotField showAll="0"/>
    <pivotField axis="axisRow" showAll="0" sortType="ascending">
      <items count="10">
        <item x="4"/>
        <item x="0"/>
        <item x="2"/>
        <item x="1"/>
        <item x="8"/>
        <item x="5"/>
        <item x="7"/>
        <item x="6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166" showAll="0"/>
    <pivotField dataField="1" numFmtId="2" showAll="0"/>
    <pivotField numFmtId="166" showAll="0"/>
    <pivotField numFmtId="166" showAll="0"/>
    <pivotField showAll="0">
      <items count="3">
        <item x="1"/>
        <item x="0"/>
        <item t="default"/>
      </items>
    </pivotField>
    <pivotField numFmtId="166" showAll="0"/>
    <pivotField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3"/>
  </rowFields>
  <rowItems count="10">
    <i>
      <x v="4"/>
    </i>
    <i>
      <x v="8"/>
    </i>
    <i>
      <x v="3"/>
    </i>
    <i>
      <x v="5"/>
    </i>
    <i>
      <x v="6"/>
    </i>
    <i>
      <x v="7"/>
    </i>
    <i>
      <x/>
    </i>
    <i>
      <x v="2"/>
    </i>
    <i>
      <x v="1"/>
    </i>
    <i t="grand">
      <x/>
    </i>
  </rowItems>
  <colItems count="1">
    <i/>
  </colItems>
  <dataFields count="1">
    <dataField name="Suma de Cantidad" fld="6" showDataAs="percentOfTotal" baseField="0" baseItem="0" numFmtId="10"/>
  </dataFields>
  <chartFormats count="4">
    <chartFormat chart="5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echa" xr10:uid="{90219733-ED98-4614-9D0B-7A8430299BD7}" sourceName="Años">
  <pivotTables>
    <pivotTable tabId="28" name="TablaDinámica1"/>
    <pivotTable tabId="28" name="TablaDinámica2"/>
    <pivotTable tabId="28" name="TablaDinámica3"/>
    <pivotTable tabId="28" name="TablaDinámica4"/>
    <pivotTable tabId="28" name="TablaDinámica5"/>
    <pivotTable tabId="28" name="TablaDinámica6"/>
    <pivotTable tabId="28" name="TablaDinámica7"/>
    <pivotTable tabId="28" name="TablaDinámica8"/>
    <pivotTable tabId="28" name="TablaDinámica9"/>
  </pivotTables>
  <data>
    <tabular pivotCacheId="199228567">
      <items count="6">
        <i x="1" s="1"/>
        <i x="2" s="1"/>
        <i x="3" s="1"/>
        <i x="4" s="1"/>
        <i x="0" s="1" nd="1"/>
        <i x="5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tendió" xr10:uid="{8267488A-5F64-453A-BCB5-4FD2A72B85CF}" sourceName="Atendió">
  <pivotTables>
    <pivotTable tabId="28" name="TablaDinámica1"/>
    <pivotTable tabId="28" name="TablaDinámica2"/>
    <pivotTable tabId="28" name="TablaDinámica3"/>
    <pivotTable tabId="28" name="TablaDinámica4"/>
    <pivotTable tabId="28" name="TablaDinámica5"/>
    <pivotTable tabId="28" name="TablaDinámica6"/>
    <pivotTable tabId="28" name="TablaDinámica7"/>
    <pivotTable tabId="28" name="TablaDinámica8"/>
    <pivotTable tabId="28" name="TablaDinámica9"/>
  </pivotTables>
  <data>
    <tabular pivotCacheId="199228567">
      <items count="5">
        <i x="3" s="1"/>
        <i x="1" s="1"/>
        <i x="2" s="1"/>
        <i x="0" s="1"/>
        <i x="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echa 1" xr10:uid="{4AFA0854-7100-4DEC-A9E5-D4B28A3B4203}" cache="SegmentaciónDeDatos_Fecha" caption="Fecha" style="estilo tio tech" rowHeight="241300"/>
  <slicer name="Atendió 1" xr10:uid="{3BE07357-C2E8-41A5-B587-BCD3308FB356}" cache="SegmentaciónDeDatos_Atendió" caption="Atendió" style="estilo tio tech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961617F-1F26-4596-824E-40BF7391EB55}" name="Tabla4" displayName="Tabla4" ref="J11:Q30" headerRowDxfId="62" totalsRowDxfId="61">
  <autoFilter ref="J11:Q30" xr:uid="{8A494E5D-B109-4172-AF0B-E73C6C283B70}"/>
  <sortState xmlns:xlrd2="http://schemas.microsoft.com/office/spreadsheetml/2017/richdata2" ref="J12:P30">
    <sortCondition ref="O11:O30"/>
  </sortState>
  <tableColumns count="8">
    <tableColumn id="1" xr3:uid="{4940B43F-FCAA-4EC8-A9B9-05EFB08550C2}" name="Código" totalsRowLabel="Total" totalsRowDxfId="60"/>
    <tableColumn id="2" xr3:uid="{2BCD6374-12C9-4254-9F6E-DA4CA2CD1D86}" name="Cliente" totalsRowDxfId="59"/>
    <tableColumn id="3" xr3:uid="{5D40E4C1-C561-4429-81C3-BD6A72AD7CFE}" name="País Destinatario" totalsRowDxfId="58"/>
    <tableColumn id="4" xr3:uid="{F8D8DFE3-81D1-4D21-B7A1-7DE78FBACFED}" name="Categoría Producto" totalsRowDxfId="57"/>
    <tableColumn id="5" xr3:uid="{A783B6DE-3F7C-48DC-8173-A8532E8DA893}" name="Nombre Producto" totalsRowDxfId="56"/>
    <tableColumn id="6" xr3:uid="{592E0DB8-D75A-480A-8B0D-55899B7489F0}" name="Precio Unidad" totalsRowFunction="min" totalsRowDxfId="55"/>
    <tableColumn id="7" xr3:uid="{FC2CE7F3-50E8-446D-8D53-533349D9988D}" name="Cantidad" totalsRowFunction="sum" totalsRowDxfId="54"/>
    <tableColumn id="9" xr3:uid="{8B880003-55D7-40BA-BCCF-50CF71CD62BF}" name="Total" totalsRowFunction="max" dataDxfId="53" totalsRowDxfId="52">
      <calculatedColumnFormula>Tabla4[[#This Row],[Precio Unidad]]*Tabla4[[#This Row],[Cantidad]]</calculatedColumnFormula>
    </tableColumn>
  </tableColumns>
  <tableStyleInfo name="TableStyleMedium17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8515F9B-538E-4476-A80E-25C2D467C4CE}" name="Tabla5" displayName="Tabla5" ref="B14:F46" totalsRowShown="0" headerRowDxfId="51" tableBorderDxfId="50">
  <autoFilter ref="B14:F46" xr:uid="{68515F9B-538E-4476-A80E-25C2D467C4CE}"/>
  <tableColumns count="5">
    <tableColumn id="1" xr3:uid="{E174B1D8-2E1D-4AA5-9FB1-D86F01CE252E}" name="Fecha" dataDxfId="49"/>
    <tableColumn id="2" xr3:uid="{EC1D650E-28C9-445D-9FA2-F97A762C1F61}" name="Vendedor" dataDxfId="48"/>
    <tableColumn id="3" xr3:uid="{DF400C9E-B944-48C1-B36D-9CFF22A7CC79}" name="Tienda" dataDxfId="47"/>
    <tableColumn id="4" xr3:uid="{77F1C1D4-DE75-4C1F-9EAD-9160F946A4FB}" name="Producto"/>
    <tableColumn id="5" xr3:uid="{79B1227E-B07E-428B-B252-121AC75282DB}" name="Impor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577FCD9-A6D4-4260-9AFC-8BEAEA207466}" name="Tabla13" displayName="Tabla13" ref="B9:K285" totalsRowShown="0">
  <tableColumns count="10">
    <tableColumn id="1" xr3:uid="{188969F1-8C77-49C8-9BE7-D5816A724F5F}" name="Código"/>
    <tableColumn id="2" xr3:uid="{1F74AC9C-7BB7-454B-9C9B-0A15038A839A}" name="Fecha Venta" dataDxfId="46"/>
    <tableColumn id="3" xr3:uid="{44E5DDBB-99DB-48AA-82CF-E9768DE0966A}" name="Cliente"/>
    <tableColumn id="4" xr3:uid="{FB88D98A-836E-4CE6-9829-FED8286C9B73}" name="País Destinatario"/>
    <tableColumn id="5" xr3:uid="{AE4EBD00-B9BD-44E1-94D7-BC932D408C58}" name="Categoría Producto"/>
    <tableColumn id="6" xr3:uid="{39BAE16D-3D27-4F88-AA1E-0628A1D251EB}" name="Nombre Producto"/>
    <tableColumn id="7" xr3:uid="{4FECF2C7-2F34-4A13-8CB9-22E77F773CB0}" name="Precio Unidad"/>
    <tableColumn id="8" xr3:uid="{31ED991D-CA90-43E1-BD73-0619EB87C3BB}" name="Cantidad"/>
    <tableColumn id="9" xr3:uid="{FBE7A7E3-EDBC-4466-BC3D-BB63DB573EBB}" name="Importe"/>
    <tableColumn id="10" xr3:uid="{ADBDED86-5FF8-47CA-90B2-869DDB4B76F8}" name="Forma de Pago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91A1EE-186E-4643-A0E4-C2376BD43C4F}" name="Tabla2" displayName="Tabla2" ref="B7:F39" totalsRowShown="0">
  <autoFilter ref="B7:F39" xr:uid="{574758BF-737E-449E-89F7-8961581FC1E4}"/>
  <tableColumns count="5">
    <tableColumn id="1" xr3:uid="{31DBA1EF-A50C-4463-8374-ED619588A9B0}" name="Fecha" dataDxfId="45"/>
    <tableColumn id="2" xr3:uid="{ACB52D1A-40B9-41A8-B902-BBA5BE5249F5}" name="Vendedor"/>
    <tableColumn id="3" xr3:uid="{222659C5-70F4-4198-A631-766A8FADF7C4}" name="Tienda"/>
    <tableColumn id="4" xr3:uid="{CC41716D-869B-428E-82A7-A7499315D373}" name="Producto"/>
    <tableColumn id="5" xr3:uid="{5C8EB1C0-4A4B-453B-A311-9B5061253884}" name="Importe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1AA622A-5753-4464-8759-74D841379E1D}" name="Tabla14" displayName="Tabla14" ref="C4:M43" totalsRowShown="0" headerRowDxfId="44" dataDxfId="43">
  <tableColumns count="11">
    <tableColumn id="1" xr3:uid="{EDFA7370-3C8E-49DC-BC48-9E80F3639673}" name="Fecha" dataDxfId="42"/>
    <tableColumn id="2" xr3:uid="{A877D47D-3E23-496E-A257-044FD72408A4}" name="Atendió" dataDxfId="41"/>
    <tableColumn id="3" xr3:uid="{8A8EB033-E73F-4014-8167-A9EF613530F2}" name="Mesa" dataDxfId="40"/>
    <tableColumn id="4" xr3:uid="{48A8FB6F-EA49-4F7C-9192-8A1301BFCFE6}" name="Producto" dataDxfId="39"/>
    <tableColumn id="5" xr3:uid="{BECDFD47-1D5E-4D74-9BCD-2C4C77FC3AEF}" name="Categoría" dataDxfId="38"/>
    <tableColumn id="6" xr3:uid="{F0CE7F31-6726-424D-81DB-A8BAC39BBE2F}" name="Precio " dataDxfId="37"/>
    <tableColumn id="10" xr3:uid="{3B02D9BF-C8F2-4F00-9AAF-0440B66ACFEE}" name="Cantidad" dataDxfId="36"/>
    <tableColumn id="7" xr3:uid="{A5983BF9-B873-4EEC-BBA4-776A92BB7560}" name="Costo" dataDxfId="35"/>
    <tableColumn id="8" xr3:uid="{8FC80B92-3820-4156-917A-5B3F8841E738}" name="Propina" dataDxfId="34" dataCellStyle="Porcentaje">
      <calculatedColumnFormula>5%*Tabla14[[#This Row],[Total]]</calculatedColumnFormula>
    </tableColumn>
    <tableColumn id="9" xr3:uid="{0CCD235D-0C4D-45A4-A64F-5CA8ED4E10AA}" name="Tipo Cliente" dataDxfId="33"/>
    <tableColumn id="12" xr3:uid="{1770C7DF-4F30-443E-AFC1-B2FFE5DBAADF}" name="Total" dataDxfId="32">
      <calculatedColumnFormula>Tabla14[[#This Row],[Precio ]]*Tabla14[[#This Row],[Cantidad]]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A8BE91C-1B74-4218-BF61-3F82647E5465}" name="Tabla148" displayName="Tabla148" ref="P39:Z78" totalsRowShown="0" headerRowDxfId="31" dataDxfId="30">
  <tableColumns count="11">
    <tableColumn id="1" xr3:uid="{4C564C60-27C6-4141-A4BD-8E8E639527F3}" name="Fecha" dataDxfId="29"/>
    <tableColumn id="2" xr3:uid="{5B01CC78-07A0-4AC9-BEE4-8BA99832FC95}" name="Atendió" dataDxfId="28"/>
    <tableColumn id="3" xr3:uid="{2CF75C9B-7FF8-4A2E-9074-2C69F6A7E035}" name="Mesa" dataDxfId="27"/>
    <tableColumn id="4" xr3:uid="{79737A35-C55C-453D-BC69-3ADBD7EDAB05}" name="Producto" dataDxfId="26"/>
    <tableColumn id="5" xr3:uid="{4AA7DA00-AFAE-49D1-BA92-8D84DB1FDCBD}" name="Categoría" dataDxfId="25"/>
    <tableColumn id="6" xr3:uid="{97BAAF6A-B6E6-4342-A425-A8F553B6E4C5}" name="Precio " dataDxfId="24"/>
    <tableColumn id="10" xr3:uid="{021261C7-1FD2-44EF-9209-864CF3641CD2}" name="Cantidad" dataDxfId="23"/>
    <tableColumn id="7" xr3:uid="{83D62BF2-5AFE-43B9-A146-2B834314026A}" name="Costo" dataDxfId="22"/>
    <tableColumn id="8" xr3:uid="{4E6B1A93-FADD-432F-B3D4-AED32FF6B55D}" name="Propina" dataDxfId="21" dataCellStyle="Porcentaje">
      <calculatedColumnFormula>5%*Tabla148[[#This Row],[Total]]</calculatedColumnFormula>
    </tableColumn>
    <tableColumn id="9" xr3:uid="{1ABBBEDC-6DF4-49C7-85EA-D4BE0BB9D07C}" name="Tipo Cliente" dataDxfId="20"/>
    <tableColumn id="12" xr3:uid="{C395B153-FBB5-4C8B-8B06-534C1752046C}" name="Total" dataDxfId="19">
      <calculatedColumnFormula>Tabla148[[#This Row],[Precio ]]*Tabla148[[#This Row],[Cantidad]]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0C74A9E-300E-47A6-BA34-CEB3186A49F9}" name="Tabla1" displayName="Tabla1" ref="A1:K40" totalsRowShown="0" headerRowDxfId="13" dataDxfId="12">
  <autoFilter ref="A1:K40" xr:uid="{1D5FDF34-A56B-403F-BE40-7A078A8C9566}"/>
  <tableColumns count="11">
    <tableColumn id="1" xr3:uid="{93CE25AD-86BD-4CB7-BEE0-E36A172D8C1A}" name="Fecha" dataDxfId="11"/>
    <tableColumn id="2" xr3:uid="{9D81BC81-2694-4AEA-98B4-701780BA2492}" name="Atendió" dataDxfId="10"/>
    <tableColumn id="3" xr3:uid="{649ECF71-84CC-4A4D-8377-7AA92D7B6146}" name="Mesa" dataDxfId="9"/>
    <tableColumn id="4" xr3:uid="{B44A00F2-FFCB-402B-938B-975861634240}" name="Producto" dataDxfId="8"/>
    <tableColumn id="5" xr3:uid="{0EFA6AC1-398A-4B89-BCE6-E545A57EF838}" name="Categoría" dataDxfId="7"/>
    <tableColumn id="6" xr3:uid="{3FB2A144-4259-4CBF-A27D-C6D7A46E4EFF}" name="Precio " dataDxfId="6"/>
    <tableColumn id="10" xr3:uid="{5CA862E4-0E02-4757-8E59-653D4F11EA4F}" name="Cantidad" dataDxfId="5"/>
    <tableColumn id="7" xr3:uid="{7CA1B225-A35C-47E2-918F-4800C3EF4C9B}" name="Costo" dataDxfId="4"/>
    <tableColumn id="8" xr3:uid="{86AC6122-0515-4B86-B6D0-40ADB242E048}" name="Propina" dataDxfId="3" dataCellStyle="Porcentaje">
      <calculatedColumnFormula>5%*Tabla1[[#This Row],[Total]]</calculatedColumnFormula>
    </tableColumn>
    <tableColumn id="9" xr3:uid="{B78EB83E-D616-45F5-876C-104B16B34659}" name="Tipo Cliente" dataDxfId="2"/>
    <tableColumn id="12" xr3:uid="{B1012A13-40B5-4749-909B-CD17C658AEF8}" name="Total" dataDxfId="1">
      <calculatedColumnFormula>Tabla1[[#This Row],[Precio ]]*Tabla1[[#This Row],[Cantidad]]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youtu.be/p_D-2REP5BI?si=t0mfKJlS7z7sEKpe&amp;t=84" TargetMode="External"/><Relationship Id="rId1" Type="http://schemas.openxmlformats.org/officeDocument/2006/relationships/hyperlink" Target="https://www.youtube.com/watch?v=cHC9p6_dVXg&amp;t=217s" TargetMode="External"/><Relationship Id="rId5" Type="http://schemas.openxmlformats.org/officeDocument/2006/relationships/table" Target="../tables/table4.xm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Relationship Id="rId4" Type="http://schemas.microsoft.com/office/2007/relationships/slicer" Target="../slicers/slicer1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0DA65-A141-44FB-B958-989CC5B4F0AF}">
  <sheetPr codeName="Hoja1"/>
  <dimension ref="A1"/>
  <sheetViews>
    <sheetView showGridLines="0" showRowColHeaders="0" tabSelected="1" zoomScaleNormal="100" workbookViewId="0">
      <selection activeCell="T78" sqref="T78"/>
    </sheetView>
  </sheetViews>
  <sheetFormatPr baseColWidth="10" defaultRowHeight="15" x14ac:dyDescent="0.25"/>
  <sheetData/>
  <pageMargins left="0.7" right="0.7" top="0.75" bottom="0.75" header="0.3" footer="0.3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A03C7-1D04-44DD-A007-F2E4B504356C}">
  <sheetPr codeName="Hoja11"/>
  <dimension ref="B2:F657"/>
  <sheetViews>
    <sheetView zoomScaleNormal="100" workbookViewId="0"/>
  </sheetViews>
  <sheetFormatPr baseColWidth="10" defaultRowHeight="15" x14ac:dyDescent="0.25"/>
  <cols>
    <col min="1" max="1" width="20" customWidth="1"/>
    <col min="2" max="2" width="21.140625" customWidth="1"/>
    <col min="3" max="3" width="31.42578125" customWidth="1"/>
    <col min="4" max="4" width="18.7109375" customWidth="1"/>
    <col min="5" max="5" width="34.85546875" bestFit="1" customWidth="1"/>
    <col min="6" max="6" width="30.5703125" customWidth="1"/>
  </cols>
  <sheetData>
    <row r="2" spans="2:5" ht="23.25" x14ac:dyDescent="0.35">
      <c r="B2" s="76" t="s">
        <v>288</v>
      </c>
    </row>
    <row r="4" spans="2:5" x14ac:dyDescent="0.25">
      <c r="B4" t="s">
        <v>646</v>
      </c>
    </row>
    <row r="5" spans="2:5" ht="30" x14ac:dyDescent="0.25">
      <c r="B5" t="s">
        <v>723</v>
      </c>
      <c r="E5" s="231" t="s">
        <v>727</v>
      </c>
    </row>
    <row r="6" spans="2:5" x14ac:dyDescent="0.25">
      <c r="B6" t="s">
        <v>726</v>
      </c>
    </row>
    <row r="7" spans="2:5" x14ac:dyDescent="0.25">
      <c r="B7" s="167" t="s">
        <v>724</v>
      </c>
    </row>
    <row r="8" spans="2:5" x14ac:dyDescent="0.25">
      <c r="B8" t="s">
        <v>725</v>
      </c>
    </row>
    <row r="12" spans="2:5" ht="20.100000000000001" customHeight="1" x14ac:dyDescent="0.25">
      <c r="B12" s="1"/>
      <c r="C12" s="79"/>
    </row>
    <row r="13" spans="2:5" ht="20.100000000000001" customHeight="1" x14ac:dyDescent="0.25">
      <c r="B13" s="1"/>
      <c r="C13" s="79"/>
    </row>
    <row r="14" spans="2:5" ht="20.100000000000001" customHeight="1" x14ac:dyDescent="0.25">
      <c r="B14" s="1"/>
      <c r="C14" s="79"/>
    </row>
    <row r="15" spans="2:5" ht="20.100000000000001" customHeight="1" x14ac:dyDescent="0.25">
      <c r="B15" s="1"/>
      <c r="C15" s="79"/>
    </row>
    <row r="20" spans="2:5" x14ac:dyDescent="0.25">
      <c r="B20" s="79"/>
      <c r="C20" s="79"/>
      <c r="D20" s="79"/>
      <c r="E20" s="79"/>
    </row>
    <row r="21" spans="2:5" x14ac:dyDescent="0.25">
      <c r="B21" s="79"/>
      <c r="C21" s="79"/>
      <c r="D21" s="79"/>
      <c r="E21" s="79"/>
    </row>
    <row r="22" spans="2:5" x14ac:dyDescent="0.25">
      <c r="B22" s="79"/>
      <c r="C22" s="79"/>
      <c r="D22" s="79"/>
      <c r="E22" s="79"/>
    </row>
    <row r="23" spans="2:5" x14ac:dyDescent="0.25">
      <c r="B23" s="79"/>
      <c r="C23" s="79"/>
      <c r="D23" s="79"/>
      <c r="E23" s="79"/>
    </row>
    <row r="24" spans="2:5" x14ac:dyDescent="0.25">
      <c r="B24" s="79"/>
      <c r="C24" s="79"/>
      <c r="D24" s="79"/>
      <c r="E24" s="79"/>
    </row>
    <row r="25" spans="2:5" x14ac:dyDescent="0.25">
      <c r="B25" s="79"/>
      <c r="C25" s="79"/>
      <c r="D25" s="79"/>
      <c r="E25" s="79"/>
    </row>
    <row r="40" spans="2:6" x14ac:dyDescent="0.25">
      <c r="B40" s="232"/>
      <c r="C40" s="233"/>
      <c r="D40" s="233"/>
      <c r="E40" s="233"/>
      <c r="F40" s="233"/>
    </row>
    <row r="41" spans="2:6" x14ac:dyDescent="0.25">
      <c r="B41" s="232"/>
      <c r="C41" s="233"/>
      <c r="D41" s="233"/>
      <c r="E41" s="233"/>
      <c r="F41" s="233"/>
    </row>
    <row r="48" spans="2:6" x14ac:dyDescent="0.25">
      <c r="B48" s="249"/>
      <c r="C48" s="117"/>
      <c r="D48" s="117"/>
      <c r="E48" s="117"/>
      <c r="F48" s="117"/>
    </row>
    <row r="49" spans="2:2" x14ac:dyDescent="0.25">
      <c r="B49" s="136"/>
    </row>
    <row r="50" spans="2:2" x14ac:dyDescent="0.25">
      <c r="B50" s="136"/>
    </row>
    <row r="51" spans="2:2" x14ac:dyDescent="0.25">
      <c r="B51" s="136"/>
    </row>
    <row r="52" spans="2:2" x14ac:dyDescent="0.25">
      <c r="B52" s="136"/>
    </row>
    <row r="53" spans="2:2" x14ac:dyDescent="0.25">
      <c r="B53" s="136"/>
    </row>
    <row r="54" spans="2:2" x14ac:dyDescent="0.25">
      <c r="B54" s="136"/>
    </row>
    <row r="55" spans="2:2" x14ac:dyDescent="0.25">
      <c r="B55" s="136"/>
    </row>
    <row r="56" spans="2:2" x14ac:dyDescent="0.25">
      <c r="B56" s="136"/>
    </row>
    <row r="57" spans="2:2" x14ac:dyDescent="0.25">
      <c r="B57" s="136"/>
    </row>
    <row r="58" spans="2:2" x14ac:dyDescent="0.25">
      <c r="B58" s="136"/>
    </row>
    <row r="59" spans="2:2" x14ac:dyDescent="0.25">
      <c r="B59" s="136"/>
    </row>
    <row r="60" spans="2:2" x14ac:dyDescent="0.25">
      <c r="B60" s="136"/>
    </row>
    <row r="61" spans="2:2" x14ac:dyDescent="0.25">
      <c r="B61" s="136"/>
    </row>
    <row r="62" spans="2:2" x14ac:dyDescent="0.25">
      <c r="B62" s="136"/>
    </row>
    <row r="63" spans="2:2" x14ac:dyDescent="0.25">
      <c r="B63" s="136"/>
    </row>
    <row r="64" spans="2:2" x14ac:dyDescent="0.25">
      <c r="B64" s="136"/>
    </row>
    <row r="65" spans="2:2" x14ac:dyDescent="0.25">
      <c r="B65" s="136"/>
    </row>
    <row r="66" spans="2:2" x14ac:dyDescent="0.25">
      <c r="B66" s="136"/>
    </row>
    <row r="67" spans="2:2" x14ac:dyDescent="0.25">
      <c r="B67" s="136"/>
    </row>
    <row r="68" spans="2:2" x14ac:dyDescent="0.25">
      <c r="B68" s="136"/>
    </row>
    <row r="69" spans="2:2" x14ac:dyDescent="0.25">
      <c r="B69" s="136"/>
    </row>
    <row r="70" spans="2:2" x14ac:dyDescent="0.25">
      <c r="B70" s="136"/>
    </row>
    <row r="71" spans="2:2" x14ac:dyDescent="0.25">
      <c r="B71" s="136"/>
    </row>
    <row r="72" spans="2:2" x14ac:dyDescent="0.25">
      <c r="B72" s="136"/>
    </row>
    <row r="73" spans="2:2" x14ac:dyDescent="0.25">
      <c r="B73" s="136"/>
    </row>
    <row r="74" spans="2:2" x14ac:dyDescent="0.25">
      <c r="B74" s="136"/>
    </row>
    <row r="75" spans="2:2" x14ac:dyDescent="0.25">
      <c r="B75" s="136"/>
    </row>
    <row r="76" spans="2:2" x14ac:dyDescent="0.25">
      <c r="B76" s="136"/>
    </row>
    <row r="77" spans="2:2" x14ac:dyDescent="0.25">
      <c r="B77" s="136"/>
    </row>
    <row r="78" spans="2:2" x14ac:dyDescent="0.25">
      <c r="B78" s="136"/>
    </row>
    <row r="79" spans="2:2" x14ac:dyDescent="0.25">
      <c r="B79" s="136"/>
    </row>
    <row r="80" spans="2:2" x14ac:dyDescent="0.25">
      <c r="B80" s="136"/>
    </row>
    <row r="81" spans="2:2" x14ac:dyDescent="0.25">
      <c r="B81" s="136"/>
    </row>
    <row r="82" spans="2:2" x14ac:dyDescent="0.25">
      <c r="B82" s="136"/>
    </row>
    <row r="83" spans="2:2" x14ac:dyDescent="0.25">
      <c r="B83" s="136"/>
    </row>
    <row r="84" spans="2:2" x14ac:dyDescent="0.25">
      <c r="B84" s="136"/>
    </row>
    <row r="85" spans="2:2" x14ac:dyDescent="0.25">
      <c r="B85" s="136"/>
    </row>
    <row r="86" spans="2:2" x14ac:dyDescent="0.25">
      <c r="B86" s="136"/>
    </row>
    <row r="87" spans="2:2" x14ac:dyDescent="0.25">
      <c r="B87" s="136"/>
    </row>
    <row r="88" spans="2:2" x14ac:dyDescent="0.25">
      <c r="B88" s="136"/>
    </row>
    <row r="89" spans="2:2" x14ac:dyDescent="0.25">
      <c r="B89" s="136"/>
    </row>
    <row r="90" spans="2:2" x14ac:dyDescent="0.25">
      <c r="B90" s="136"/>
    </row>
    <row r="91" spans="2:2" x14ac:dyDescent="0.25">
      <c r="B91" s="136"/>
    </row>
    <row r="92" spans="2:2" x14ac:dyDescent="0.25">
      <c r="B92" s="136"/>
    </row>
    <row r="93" spans="2:2" x14ac:dyDescent="0.25">
      <c r="B93" s="136"/>
    </row>
    <row r="94" spans="2:2" x14ac:dyDescent="0.25">
      <c r="B94" s="136"/>
    </row>
    <row r="95" spans="2:2" x14ac:dyDescent="0.25">
      <c r="B95" s="136"/>
    </row>
    <row r="96" spans="2:2" x14ac:dyDescent="0.25">
      <c r="B96" s="136"/>
    </row>
    <row r="97" spans="2:2" x14ac:dyDescent="0.25">
      <c r="B97" s="136"/>
    </row>
    <row r="98" spans="2:2" x14ac:dyDescent="0.25">
      <c r="B98" s="136"/>
    </row>
    <row r="99" spans="2:2" x14ac:dyDescent="0.25">
      <c r="B99" s="136"/>
    </row>
    <row r="100" spans="2:2" x14ac:dyDescent="0.25">
      <c r="B100" s="136"/>
    </row>
    <row r="101" spans="2:2" x14ac:dyDescent="0.25">
      <c r="B101" s="136"/>
    </row>
    <row r="102" spans="2:2" x14ac:dyDescent="0.25">
      <c r="B102" s="136"/>
    </row>
    <row r="103" spans="2:2" x14ac:dyDescent="0.25">
      <c r="B103" s="136"/>
    </row>
    <row r="104" spans="2:2" x14ac:dyDescent="0.25">
      <c r="B104" s="136"/>
    </row>
    <row r="105" spans="2:2" x14ac:dyDescent="0.25">
      <c r="B105" s="136"/>
    </row>
    <row r="106" spans="2:2" x14ac:dyDescent="0.25">
      <c r="B106" s="136"/>
    </row>
    <row r="107" spans="2:2" x14ac:dyDescent="0.25">
      <c r="B107" s="136"/>
    </row>
    <row r="108" spans="2:2" x14ac:dyDescent="0.25">
      <c r="B108" s="136"/>
    </row>
    <row r="109" spans="2:2" x14ac:dyDescent="0.25">
      <c r="B109" s="136"/>
    </row>
    <row r="110" spans="2:2" x14ac:dyDescent="0.25">
      <c r="B110" s="136"/>
    </row>
    <row r="111" spans="2:2" x14ac:dyDescent="0.25">
      <c r="B111" s="136"/>
    </row>
    <row r="112" spans="2:2" x14ac:dyDescent="0.25">
      <c r="B112" s="136"/>
    </row>
    <row r="113" spans="2:2" x14ac:dyDescent="0.25">
      <c r="B113" s="136"/>
    </row>
    <row r="114" spans="2:2" x14ac:dyDescent="0.25">
      <c r="B114" s="136"/>
    </row>
    <row r="115" spans="2:2" x14ac:dyDescent="0.25">
      <c r="B115" s="136"/>
    </row>
    <row r="116" spans="2:2" x14ac:dyDescent="0.25">
      <c r="B116" s="136"/>
    </row>
    <row r="117" spans="2:2" x14ac:dyDescent="0.25">
      <c r="B117" s="136"/>
    </row>
    <row r="118" spans="2:2" x14ac:dyDescent="0.25">
      <c r="B118" s="136"/>
    </row>
    <row r="119" spans="2:2" x14ac:dyDescent="0.25">
      <c r="B119" s="136"/>
    </row>
    <row r="120" spans="2:2" x14ac:dyDescent="0.25">
      <c r="B120" s="136"/>
    </row>
    <row r="121" spans="2:2" x14ac:dyDescent="0.25">
      <c r="B121" s="136"/>
    </row>
    <row r="122" spans="2:2" x14ac:dyDescent="0.25">
      <c r="B122" s="136"/>
    </row>
    <row r="123" spans="2:2" x14ac:dyDescent="0.25">
      <c r="B123" s="136"/>
    </row>
    <row r="124" spans="2:2" x14ac:dyDescent="0.25">
      <c r="B124" s="136"/>
    </row>
    <row r="125" spans="2:2" x14ac:dyDescent="0.25">
      <c r="B125" s="136"/>
    </row>
    <row r="126" spans="2:2" x14ac:dyDescent="0.25">
      <c r="B126" s="136"/>
    </row>
    <row r="127" spans="2:2" x14ac:dyDescent="0.25">
      <c r="B127" s="136"/>
    </row>
    <row r="128" spans="2:2" x14ac:dyDescent="0.25">
      <c r="B128" s="136"/>
    </row>
    <row r="129" spans="2:2" x14ac:dyDescent="0.25">
      <c r="B129" s="136"/>
    </row>
    <row r="130" spans="2:2" x14ac:dyDescent="0.25">
      <c r="B130" s="136"/>
    </row>
    <row r="131" spans="2:2" x14ac:dyDescent="0.25">
      <c r="B131" s="136"/>
    </row>
    <row r="132" spans="2:2" x14ac:dyDescent="0.25">
      <c r="B132" s="136"/>
    </row>
    <row r="133" spans="2:2" x14ac:dyDescent="0.25">
      <c r="B133" s="136"/>
    </row>
    <row r="134" spans="2:2" x14ac:dyDescent="0.25">
      <c r="B134" s="136"/>
    </row>
    <row r="135" spans="2:2" x14ac:dyDescent="0.25">
      <c r="B135" s="136"/>
    </row>
    <row r="136" spans="2:2" x14ac:dyDescent="0.25">
      <c r="B136" s="136"/>
    </row>
    <row r="137" spans="2:2" x14ac:dyDescent="0.25">
      <c r="B137" s="136"/>
    </row>
    <row r="138" spans="2:2" x14ac:dyDescent="0.25">
      <c r="B138" s="136"/>
    </row>
    <row r="139" spans="2:2" x14ac:dyDescent="0.25">
      <c r="B139" s="136"/>
    </row>
    <row r="140" spans="2:2" x14ac:dyDescent="0.25">
      <c r="B140" s="136"/>
    </row>
    <row r="141" spans="2:2" x14ac:dyDescent="0.25">
      <c r="B141" s="136"/>
    </row>
    <row r="142" spans="2:2" x14ac:dyDescent="0.25">
      <c r="B142" s="136"/>
    </row>
    <row r="143" spans="2:2" x14ac:dyDescent="0.25">
      <c r="B143" s="136"/>
    </row>
    <row r="144" spans="2:2" x14ac:dyDescent="0.25">
      <c r="B144" s="136"/>
    </row>
    <row r="145" spans="2:2" x14ac:dyDescent="0.25">
      <c r="B145" s="136"/>
    </row>
    <row r="146" spans="2:2" x14ac:dyDescent="0.25">
      <c r="B146" s="136"/>
    </row>
    <row r="147" spans="2:2" x14ac:dyDescent="0.25">
      <c r="B147" s="136"/>
    </row>
    <row r="148" spans="2:2" x14ac:dyDescent="0.25">
      <c r="B148" s="136"/>
    </row>
    <row r="149" spans="2:2" x14ac:dyDescent="0.25">
      <c r="B149" s="136"/>
    </row>
    <row r="150" spans="2:2" x14ac:dyDescent="0.25">
      <c r="B150" s="136"/>
    </row>
    <row r="151" spans="2:2" x14ac:dyDescent="0.25">
      <c r="B151" s="136"/>
    </row>
    <row r="152" spans="2:2" x14ac:dyDescent="0.25">
      <c r="B152" s="136"/>
    </row>
    <row r="153" spans="2:2" x14ac:dyDescent="0.25">
      <c r="B153" s="136"/>
    </row>
    <row r="154" spans="2:2" x14ac:dyDescent="0.25">
      <c r="B154" s="136"/>
    </row>
    <row r="155" spans="2:2" x14ac:dyDescent="0.25">
      <c r="B155" s="136"/>
    </row>
    <row r="156" spans="2:2" x14ac:dyDescent="0.25">
      <c r="B156" s="136"/>
    </row>
    <row r="157" spans="2:2" x14ac:dyDescent="0.25">
      <c r="B157" s="136"/>
    </row>
    <row r="158" spans="2:2" x14ac:dyDescent="0.25">
      <c r="B158" s="136"/>
    </row>
    <row r="159" spans="2:2" x14ac:dyDescent="0.25">
      <c r="B159" s="136"/>
    </row>
    <row r="160" spans="2:2" x14ac:dyDescent="0.25">
      <c r="B160" s="136"/>
    </row>
    <row r="161" spans="2:2" x14ac:dyDescent="0.25">
      <c r="B161" s="136"/>
    </row>
    <row r="162" spans="2:2" x14ac:dyDescent="0.25">
      <c r="B162" s="136"/>
    </row>
    <row r="163" spans="2:2" x14ac:dyDescent="0.25">
      <c r="B163" s="136"/>
    </row>
    <row r="164" spans="2:2" x14ac:dyDescent="0.25">
      <c r="B164" s="136"/>
    </row>
    <row r="165" spans="2:2" x14ac:dyDescent="0.25">
      <c r="B165" s="136"/>
    </row>
    <row r="166" spans="2:2" x14ac:dyDescent="0.25">
      <c r="B166" s="136"/>
    </row>
    <row r="167" spans="2:2" x14ac:dyDescent="0.25">
      <c r="B167" s="136"/>
    </row>
    <row r="168" spans="2:2" x14ac:dyDescent="0.25">
      <c r="B168" s="136"/>
    </row>
    <row r="169" spans="2:2" x14ac:dyDescent="0.25">
      <c r="B169" s="136"/>
    </row>
    <row r="170" spans="2:2" x14ac:dyDescent="0.25">
      <c r="B170" s="136"/>
    </row>
    <row r="171" spans="2:2" x14ac:dyDescent="0.25">
      <c r="B171" s="136"/>
    </row>
    <row r="172" spans="2:2" x14ac:dyDescent="0.25">
      <c r="B172" s="136"/>
    </row>
    <row r="173" spans="2:2" x14ac:dyDescent="0.25">
      <c r="B173" s="136"/>
    </row>
    <row r="174" spans="2:2" x14ac:dyDescent="0.25">
      <c r="B174" s="136"/>
    </row>
    <row r="175" spans="2:2" x14ac:dyDescent="0.25">
      <c r="B175" s="136"/>
    </row>
    <row r="176" spans="2:2" x14ac:dyDescent="0.25">
      <c r="B176" s="136"/>
    </row>
    <row r="177" spans="2:2" x14ac:dyDescent="0.25">
      <c r="B177" s="136"/>
    </row>
    <row r="178" spans="2:2" x14ac:dyDescent="0.25">
      <c r="B178" s="136"/>
    </row>
    <row r="179" spans="2:2" x14ac:dyDescent="0.25">
      <c r="B179" s="136"/>
    </row>
    <row r="180" spans="2:2" x14ac:dyDescent="0.25">
      <c r="B180" s="136"/>
    </row>
    <row r="181" spans="2:2" x14ac:dyDescent="0.25">
      <c r="B181" s="136"/>
    </row>
    <row r="182" spans="2:2" x14ac:dyDescent="0.25">
      <c r="B182" s="136"/>
    </row>
    <row r="183" spans="2:2" x14ac:dyDescent="0.25">
      <c r="B183" s="136"/>
    </row>
    <row r="184" spans="2:2" x14ac:dyDescent="0.25">
      <c r="B184" s="136"/>
    </row>
    <row r="185" spans="2:2" x14ac:dyDescent="0.25">
      <c r="B185" s="136"/>
    </row>
    <row r="186" spans="2:2" x14ac:dyDescent="0.25">
      <c r="B186" s="136"/>
    </row>
    <row r="187" spans="2:2" x14ac:dyDescent="0.25">
      <c r="B187" s="136"/>
    </row>
    <row r="188" spans="2:2" x14ac:dyDescent="0.25">
      <c r="B188" s="136"/>
    </row>
    <row r="189" spans="2:2" x14ac:dyDescent="0.25">
      <c r="B189" s="136"/>
    </row>
    <row r="190" spans="2:2" x14ac:dyDescent="0.25">
      <c r="B190" s="136"/>
    </row>
    <row r="191" spans="2:2" x14ac:dyDescent="0.25">
      <c r="B191" s="136"/>
    </row>
    <row r="192" spans="2:2" x14ac:dyDescent="0.25">
      <c r="B192" s="136"/>
    </row>
    <row r="193" spans="2:2" x14ac:dyDescent="0.25">
      <c r="B193" s="136"/>
    </row>
    <row r="194" spans="2:2" x14ac:dyDescent="0.25">
      <c r="B194" s="136"/>
    </row>
    <row r="195" spans="2:2" x14ac:dyDescent="0.25">
      <c r="B195" s="136"/>
    </row>
    <row r="196" spans="2:2" x14ac:dyDescent="0.25">
      <c r="B196" s="136"/>
    </row>
    <row r="197" spans="2:2" x14ac:dyDescent="0.25">
      <c r="B197" s="136"/>
    </row>
    <row r="198" spans="2:2" x14ac:dyDescent="0.25">
      <c r="B198" s="136"/>
    </row>
    <row r="199" spans="2:2" x14ac:dyDescent="0.25">
      <c r="B199" s="136"/>
    </row>
    <row r="200" spans="2:2" x14ac:dyDescent="0.25">
      <c r="B200" s="136"/>
    </row>
    <row r="201" spans="2:2" x14ac:dyDescent="0.25">
      <c r="B201" s="136"/>
    </row>
    <row r="202" spans="2:2" x14ac:dyDescent="0.25">
      <c r="B202" s="136"/>
    </row>
    <row r="203" spans="2:2" x14ac:dyDescent="0.25">
      <c r="B203" s="136"/>
    </row>
    <row r="204" spans="2:2" x14ac:dyDescent="0.25">
      <c r="B204" s="136"/>
    </row>
    <row r="205" spans="2:2" x14ac:dyDescent="0.25">
      <c r="B205" s="136"/>
    </row>
    <row r="206" spans="2:2" x14ac:dyDescent="0.25">
      <c r="B206" s="136"/>
    </row>
    <row r="207" spans="2:2" x14ac:dyDescent="0.25">
      <c r="B207" s="136"/>
    </row>
    <row r="208" spans="2:2" x14ac:dyDescent="0.25">
      <c r="B208" s="136"/>
    </row>
    <row r="209" spans="2:2" x14ac:dyDescent="0.25">
      <c r="B209" s="136"/>
    </row>
    <row r="210" spans="2:2" x14ac:dyDescent="0.25">
      <c r="B210" s="136"/>
    </row>
    <row r="211" spans="2:2" x14ac:dyDescent="0.25">
      <c r="B211" s="136"/>
    </row>
    <row r="212" spans="2:2" x14ac:dyDescent="0.25">
      <c r="B212" s="136"/>
    </row>
    <row r="213" spans="2:2" x14ac:dyDescent="0.25">
      <c r="B213" s="136"/>
    </row>
    <row r="214" spans="2:2" x14ac:dyDescent="0.25">
      <c r="B214" s="136"/>
    </row>
    <row r="215" spans="2:2" x14ac:dyDescent="0.25">
      <c r="B215" s="136"/>
    </row>
    <row r="216" spans="2:2" x14ac:dyDescent="0.25">
      <c r="B216" s="136"/>
    </row>
    <row r="217" spans="2:2" x14ac:dyDescent="0.25">
      <c r="B217" s="136"/>
    </row>
    <row r="218" spans="2:2" x14ac:dyDescent="0.25">
      <c r="B218" s="136"/>
    </row>
    <row r="219" spans="2:2" x14ac:dyDescent="0.25">
      <c r="B219" s="136"/>
    </row>
    <row r="220" spans="2:2" x14ac:dyDescent="0.25">
      <c r="B220" s="136"/>
    </row>
    <row r="221" spans="2:2" x14ac:dyDescent="0.25">
      <c r="B221" s="136"/>
    </row>
    <row r="222" spans="2:2" x14ac:dyDescent="0.25">
      <c r="B222" s="136"/>
    </row>
    <row r="223" spans="2:2" x14ac:dyDescent="0.25">
      <c r="B223" s="136"/>
    </row>
    <row r="224" spans="2:2" x14ac:dyDescent="0.25">
      <c r="B224" s="136"/>
    </row>
    <row r="225" spans="2:2" x14ac:dyDescent="0.25">
      <c r="B225" s="136"/>
    </row>
    <row r="226" spans="2:2" x14ac:dyDescent="0.25">
      <c r="B226" s="136"/>
    </row>
    <row r="227" spans="2:2" x14ac:dyDescent="0.25">
      <c r="B227" s="136"/>
    </row>
    <row r="228" spans="2:2" x14ac:dyDescent="0.25">
      <c r="B228" s="136"/>
    </row>
    <row r="229" spans="2:2" x14ac:dyDescent="0.25">
      <c r="B229" s="136"/>
    </row>
    <row r="230" spans="2:2" x14ac:dyDescent="0.25">
      <c r="B230" s="136"/>
    </row>
    <row r="231" spans="2:2" x14ac:dyDescent="0.25">
      <c r="B231" s="136"/>
    </row>
    <row r="232" spans="2:2" x14ac:dyDescent="0.25">
      <c r="B232" s="136"/>
    </row>
    <row r="233" spans="2:2" x14ac:dyDescent="0.25">
      <c r="B233" s="136"/>
    </row>
    <row r="234" spans="2:2" x14ac:dyDescent="0.25">
      <c r="B234" s="136"/>
    </row>
    <row r="235" spans="2:2" x14ac:dyDescent="0.25">
      <c r="B235" s="136"/>
    </row>
    <row r="236" spans="2:2" x14ac:dyDescent="0.25">
      <c r="B236" s="136"/>
    </row>
    <row r="237" spans="2:2" x14ac:dyDescent="0.25">
      <c r="B237" s="136"/>
    </row>
    <row r="238" spans="2:2" x14ac:dyDescent="0.25">
      <c r="B238" s="136"/>
    </row>
    <row r="239" spans="2:2" x14ac:dyDescent="0.25">
      <c r="B239" s="136"/>
    </row>
    <row r="240" spans="2:2" x14ac:dyDescent="0.25">
      <c r="B240" s="136"/>
    </row>
    <row r="241" spans="2:2" x14ac:dyDescent="0.25">
      <c r="B241" s="136"/>
    </row>
    <row r="242" spans="2:2" x14ac:dyDescent="0.25">
      <c r="B242" s="136"/>
    </row>
    <row r="243" spans="2:2" x14ac:dyDescent="0.25">
      <c r="B243" s="136"/>
    </row>
    <row r="244" spans="2:2" x14ac:dyDescent="0.25">
      <c r="B244" s="136"/>
    </row>
    <row r="245" spans="2:2" x14ac:dyDescent="0.25">
      <c r="B245" s="136"/>
    </row>
    <row r="246" spans="2:2" x14ac:dyDescent="0.25">
      <c r="B246" s="136"/>
    </row>
    <row r="247" spans="2:2" x14ac:dyDescent="0.25">
      <c r="B247" s="136"/>
    </row>
    <row r="248" spans="2:2" x14ac:dyDescent="0.25">
      <c r="B248" s="136"/>
    </row>
    <row r="249" spans="2:2" x14ac:dyDescent="0.25">
      <c r="B249" s="136"/>
    </row>
    <row r="250" spans="2:2" x14ac:dyDescent="0.25">
      <c r="B250" s="136"/>
    </row>
    <row r="251" spans="2:2" x14ac:dyDescent="0.25">
      <c r="B251" s="136"/>
    </row>
    <row r="252" spans="2:2" x14ac:dyDescent="0.25">
      <c r="B252" s="136"/>
    </row>
    <row r="253" spans="2:2" x14ac:dyDescent="0.25">
      <c r="B253" s="136"/>
    </row>
    <row r="254" spans="2:2" x14ac:dyDescent="0.25">
      <c r="B254" s="136"/>
    </row>
    <row r="255" spans="2:2" x14ac:dyDescent="0.25">
      <c r="B255" s="136"/>
    </row>
    <row r="256" spans="2:2" x14ac:dyDescent="0.25">
      <c r="B256" s="136"/>
    </row>
    <row r="257" spans="2:2" x14ac:dyDescent="0.25">
      <c r="B257" s="136"/>
    </row>
    <row r="258" spans="2:2" x14ac:dyDescent="0.25">
      <c r="B258" s="136"/>
    </row>
    <row r="259" spans="2:2" x14ac:dyDescent="0.25">
      <c r="B259" s="136"/>
    </row>
    <row r="260" spans="2:2" x14ac:dyDescent="0.25">
      <c r="B260" s="136"/>
    </row>
    <row r="261" spans="2:2" x14ac:dyDescent="0.25">
      <c r="B261" s="136"/>
    </row>
    <row r="262" spans="2:2" x14ac:dyDescent="0.25">
      <c r="B262" s="136"/>
    </row>
    <row r="263" spans="2:2" x14ac:dyDescent="0.25">
      <c r="B263" s="136"/>
    </row>
    <row r="264" spans="2:2" x14ac:dyDescent="0.25">
      <c r="B264" s="136"/>
    </row>
    <row r="265" spans="2:2" x14ac:dyDescent="0.25">
      <c r="B265" s="136"/>
    </row>
    <row r="266" spans="2:2" x14ac:dyDescent="0.25">
      <c r="B266" s="136"/>
    </row>
    <row r="267" spans="2:2" x14ac:dyDescent="0.25">
      <c r="B267" s="136"/>
    </row>
    <row r="268" spans="2:2" x14ac:dyDescent="0.25">
      <c r="B268" s="136"/>
    </row>
    <row r="269" spans="2:2" x14ac:dyDescent="0.25">
      <c r="B269" s="136"/>
    </row>
    <row r="270" spans="2:2" x14ac:dyDescent="0.25">
      <c r="B270" s="136"/>
    </row>
    <row r="271" spans="2:2" x14ac:dyDescent="0.25">
      <c r="B271" s="136"/>
    </row>
    <row r="272" spans="2:2" x14ac:dyDescent="0.25">
      <c r="B272" s="136"/>
    </row>
    <row r="273" spans="2:2" x14ac:dyDescent="0.25">
      <c r="B273" s="136"/>
    </row>
    <row r="274" spans="2:2" x14ac:dyDescent="0.25">
      <c r="B274" s="136"/>
    </row>
    <row r="275" spans="2:2" x14ac:dyDescent="0.25">
      <c r="B275" s="136"/>
    </row>
    <row r="276" spans="2:2" x14ac:dyDescent="0.25">
      <c r="B276" s="136"/>
    </row>
    <row r="277" spans="2:2" x14ac:dyDescent="0.25">
      <c r="B277" s="136"/>
    </row>
    <row r="278" spans="2:2" x14ac:dyDescent="0.25">
      <c r="B278" s="136"/>
    </row>
    <row r="279" spans="2:2" x14ac:dyDescent="0.25">
      <c r="B279" s="136"/>
    </row>
    <row r="280" spans="2:2" x14ac:dyDescent="0.25">
      <c r="B280" s="136"/>
    </row>
    <row r="281" spans="2:2" x14ac:dyDescent="0.25">
      <c r="B281" s="136"/>
    </row>
    <row r="282" spans="2:2" x14ac:dyDescent="0.25">
      <c r="B282" s="136"/>
    </row>
    <row r="283" spans="2:2" x14ac:dyDescent="0.25">
      <c r="B283" s="136"/>
    </row>
    <row r="284" spans="2:2" x14ac:dyDescent="0.25">
      <c r="B284" s="136"/>
    </row>
    <row r="285" spans="2:2" x14ac:dyDescent="0.25">
      <c r="B285" s="136"/>
    </row>
    <row r="286" spans="2:2" x14ac:dyDescent="0.25">
      <c r="B286" s="136"/>
    </row>
    <row r="287" spans="2:2" x14ac:dyDescent="0.25">
      <c r="B287" s="136"/>
    </row>
    <row r="288" spans="2:2" x14ac:dyDescent="0.25">
      <c r="B288" s="136"/>
    </row>
    <row r="289" spans="2:2" x14ac:dyDescent="0.25">
      <c r="B289" s="136"/>
    </row>
    <row r="290" spans="2:2" x14ac:dyDescent="0.25">
      <c r="B290" s="136"/>
    </row>
    <row r="291" spans="2:2" x14ac:dyDescent="0.25">
      <c r="B291" s="136"/>
    </row>
    <row r="292" spans="2:2" x14ac:dyDescent="0.25">
      <c r="B292" s="136"/>
    </row>
    <row r="293" spans="2:2" x14ac:dyDescent="0.25">
      <c r="B293" s="136"/>
    </row>
    <row r="294" spans="2:2" x14ac:dyDescent="0.25">
      <c r="B294" s="136"/>
    </row>
    <row r="295" spans="2:2" x14ac:dyDescent="0.25">
      <c r="B295" s="136"/>
    </row>
    <row r="296" spans="2:2" x14ac:dyDescent="0.25">
      <c r="B296" s="136"/>
    </row>
    <row r="297" spans="2:2" x14ac:dyDescent="0.25">
      <c r="B297" s="136"/>
    </row>
    <row r="298" spans="2:2" x14ac:dyDescent="0.25">
      <c r="B298" s="136"/>
    </row>
    <row r="299" spans="2:2" x14ac:dyDescent="0.25">
      <c r="B299" s="136"/>
    </row>
    <row r="300" spans="2:2" x14ac:dyDescent="0.25">
      <c r="B300" s="136"/>
    </row>
    <row r="301" spans="2:2" x14ac:dyDescent="0.25">
      <c r="B301" s="136"/>
    </row>
    <row r="302" spans="2:2" x14ac:dyDescent="0.25">
      <c r="B302" s="136"/>
    </row>
    <row r="303" spans="2:2" x14ac:dyDescent="0.25">
      <c r="B303" s="136"/>
    </row>
    <row r="304" spans="2:2" x14ac:dyDescent="0.25">
      <c r="B304" s="136"/>
    </row>
    <row r="305" spans="2:2" x14ac:dyDescent="0.25">
      <c r="B305" s="136"/>
    </row>
    <row r="306" spans="2:2" x14ac:dyDescent="0.25">
      <c r="B306" s="136"/>
    </row>
    <row r="307" spans="2:2" x14ac:dyDescent="0.25">
      <c r="B307" s="136"/>
    </row>
    <row r="308" spans="2:2" x14ac:dyDescent="0.25">
      <c r="B308" s="136"/>
    </row>
    <row r="309" spans="2:2" x14ac:dyDescent="0.25">
      <c r="B309" s="136"/>
    </row>
    <row r="310" spans="2:2" x14ac:dyDescent="0.25">
      <c r="B310" s="136"/>
    </row>
    <row r="311" spans="2:2" x14ac:dyDescent="0.25">
      <c r="B311" s="136"/>
    </row>
    <row r="312" spans="2:2" x14ac:dyDescent="0.25">
      <c r="B312" s="136"/>
    </row>
    <row r="313" spans="2:2" x14ac:dyDescent="0.25">
      <c r="B313" s="136"/>
    </row>
    <row r="314" spans="2:2" x14ac:dyDescent="0.25">
      <c r="B314" s="136"/>
    </row>
    <row r="315" spans="2:2" x14ac:dyDescent="0.25">
      <c r="B315" s="136"/>
    </row>
    <row r="316" spans="2:2" x14ac:dyDescent="0.25">
      <c r="B316" s="136"/>
    </row>
    <row r="317" spans="2:2" x14ac:dyDescent="0.25">
      <c r="B317" s="136"/>
    </row>
    <row r="318" spans="2:2" x14ac:dyDescent="0.25">
      <c r="B318" s="136"/>
    </row>
    <row r="319" spans="2:2" x14ac:dyDescent="0.25">
      <c r="B319" s="136"/>
    </row>
    <row r="320" spans="2:2" x14ac:dyDescent="0.25">
      <c r="B320" s="136"/>
    </row>
    <row r="321" spans="2:2" x14ac:dyDescent="0.25">
      <c r="B321" s="136"/>
    </row>
    <row r="322" spans="2:2" x14ac:dyDescent="0.25">
      <c r="B322" s="136"/>
    </row>
    <row r="323" spans="2:2" x14ac:dyDescent="0.25">
      <c r="B323" s="136"/>
    </row>
    <row r="324" spans="2:2" x14ac:dyDescent="0.25">
      <c r="B324" s="136"/>
    </row>
    <row r="325" spans="2:2" x14ac:dyDescent="0.25">
      <c r="B325" s="136"/>
    </row>
    <row r="326" spans="2:2" x14ac:dyDescent="0.25">
      <c r="B326" s="136"/>
    </row>
    <row r="327" spans="2:2" x14ac:dyDescent="0.25">
      <c r="B327" s="136"/>
    </row>
    <row r="328" spans="2:2" x14ac:dyDescent="0.25">
      <c r="B328" s="136"/>
    </row>
    <row r="329" spans="2:2" x14ac:dyDescent="0.25">
      <c r="B329" s="136"/>
    </row>
    <row r="330" spans="2:2" x14ac:dyDescent="0.25">
      <c r="B330" s="136"/>
    </row>
    <row r="331" spans="2:2" x14ac:dyDescent="0.25">
      <c r="B331" s="136"/>
    </row>
    <row r="332" spans="2:2" x14ac:dyDescent="0.25">
      <c r="B332" s="136"/>
    </row>
    <row r="333" spans="2:2" x14ac:dyDescent="0.25">
      <c r="B333" s="136"/>
    </row>
    <row r="334" spans="2:2" x14ac:dyDescent="0.25">
      <c r="B334" s="136"/>
    </row>
    <row r="335" spans="2:2" x14ac:dyDescent="0.25">
      <c r="B335" s="136"/>
    </row>
    <row r="336" spans="2:2" x14ac:dyDescent="0.25">
      <c r="B336" s="136"/>
    </row>
    <row r="337" spans="2:2" x14ac:dyDescent="0.25">
      <c r="B337" s="136"/>
    </row>
    <row r="338" spans="2:2" x14ac:dyDescent="0.25">
      <c r="B338" s="136"/>
    </row>
    <row r="339" spans="2:2" x14ac:dyDescent="0.25">
      <c r="B339" s="136"/>
    </row>
    <row r="340" spans="2:2" x14ac:dyDescent="0.25">
      <c r="B340" s="136"/>
    </row>
    <row r="341" spans="2:2" x14ac:dyDescent="0.25">
      <c r="B341" s="136"/>
    </row>
    <row r="342" spans="2:2" x14ac:dyDescent="0.25">
      <c r="B342" s="136"/>
    </row>
    <row r="343" spans="2:2" x14ac:dyDescent="0.25">
      <c r="B343" s="136"/>
    </row>
    <row r="344" spans="2:2" x14ac:dyDescent="0.25">
      <c r="B344" s="136"/>
    </row>
    <row r="345" spans="2:2" x14ac:dyDescent="0.25">
      <c r="B345" s="136"/>
    </row>
    <row r="346" spans="2:2" x14ac:dyDescent="0.25">
      <c r="B346" s="136"/>
    </row>
    <row r="347" spans="2:2" x14ac:dyDescent="0.25">
      <c r="B347" s="136"/>
    </row>
    <row r="348" spans="2:2" x14ac:dyDescent="0.25">
      <c r="B348" s="136"/>
    </row>
    <row r="349" spans="2:2" x14ac:dyDescent="0.25">
      <c r="B349" s="136"/>
    </row>
    <row r="350" spans="2:2" x14ac:dyDescent="0.25">
      <c r="B350" s="136"/>
    </row>
    <row r="351" spans="2:2" x14ac:dyDescent="0.25">
      <c r="B351" s="136"/>
    </row>
    <row r="352" spans="2:2" x14ac:dyDescent="0.25">
      <c r="B352" s="136"/>
    </row>
    <row r="353" spans="2:2" x14ac:dyDescent="0.25">
      <c r="B353" s="136"/>
    </row>
    <row r="354" spans="2:2" x14ac:dyDescent="0.25">
      <c r="B354" s="136"/>
    </row>
    <row r="355" spans="2:2" x14ac:dyDescent="0.25">
      <c r="B355" s="136"/>
    </row>
    <row r="356" spans="2:2" x14ac:dyDescent="0.25">
      <c r="B356" s="136"/>
    </row>
    <row r="357" spans="2:2" x14ac:dyDescent="0.25">
      <c r="B357" s="136"/>
    </row>
    <row r="358" spans="2:2" x14ac:dyDescent="0.25">
      <c r="B358" s="136"/>
    </row>
    <row r="359" spans="2:2" x14ac:dyDescent="0.25">
      <c r="B359" s="136"/>
    </row>
    <row r="360" spans="2:2" x14ac:dyDescent="0.25">
      <c r="B360" s="136"/>
    </row>
    <row r="361" spans="2:2" x14ac:dyDescent="0.25">
      <c r="B361" s="136"/>
    </row>
    <row r="362" spans="2:2" x14ac:dyDescent="0.25">
      <c r="B362" s="136"/>
    </row>
    <row r="363" spans="2:2" x14ac:dyDescent="0.25">
      <c r="B363" s="136"/>
    </row>
    <row r="364" spans="2:2" x14ac:dyDescent="0.25">
      <c r="B364" s="136"/>
    </row>
    <row r="365" spans="2:2" x14ac:dyDescent="0.25">
      <c r="B365" s="136"/>
    </row>
    <row r="366" spans="2:2" x14ac:dyDescent="0.25">
      <c r="B366" s="136"/>
    </row>
    <row r="367" spans="2:2" x14ac:dyDescent="0.25">
      <c r="B367" s="136"/>
    </row>
    <row r="368" spans="2:2" x14ac:dyDescent="0.25">
      <c r="B368" s="136"/>
    </row>
    <row r="369" spans="2:2" x14ac:dyDescent="0.25">
      <c r="B369" s="136"/>
    </row>
    <row r="370" spans="2:2" x14ac:dyDescent="0.25">
      <c r="B370" s="136"/>
    </row>
    <row r="371" spans="2:2" x14ac:dyDescent="0.25">
      <c r="B371" s="136"/>
    </row>
    <row r="372" spans="2:2" x14ac:dyDescent="0.25">
      <c r="B372" s="136"/>
    </row>
    <row r="373" spans="2:2" x14ac:dyDescent="0.25">
      <c r="B373" s="136"/>
    </row>
    <row r="374" spans="2:2" x14ac:dyDescent="0.25">
      <c r="B374" s="136"/>
    </row>
    <row r="375" spans="2:2" x14ac:dyDescent="0.25">
      <c r="B375" s="136"/>
    </row>
    <row r="376" spans="2:2" x14ac:dyDescent="0.25">
      <c r="B376" s="136"/>
    </row>
    <row r="377" spans="2:2" x14ac:dyDescent="0.25">
      <c r="B377" s="136"/>
    </row>
    <row r="378" spans="2:2" x14ac:dyDescent="0.25">
      <c r="B378" s="136"/>
    </row>
    <row r="379" spans="2:2" x14ac:dyDescent="0.25">
      <c r="B379" s="136"/>
    </row>
    <row r="380" spans="2:2" x14ac:dyDescent="0.25">
      <c r="B380" s="136"/>
    </row>
    <row r="381" spans="2:2" x14ac:dyDescent="0.25">
      <c r="B381" s="136"/>
    </row>
    <row r="382" spans="2:2" x14ac:dyDescent="0.25">
      <c r="B382" s="136"/>
    </row>
    <row r="383" spans="2:2" x14ac:dyDescent="0.25">
      <c r="B383" s="136"/>
    </row>
    <row r="384" spans="2:2" x14ac:dyDescent="0.25">
      <c r="B384" s="136"/>
    </row>
    <row r="385" spans="2:2" x14ac:dyDescent="0.25">
      <c r="B385" s="136"/>
    </row>
    <row r="386" spans="2:2" x14ac:dyDescent="0.25">
      <c r="B386" s="136"/>
    </row>
    <row r="387" spans="2:2" x14ac:dyDescent="0.25">
      <c r="B387" s="136"/>
    </row>
    <row r="388" spans="2:2" x14ac:dyDescent="0.25">
      <c r="B388" s="136"/>
    </row>
    <row r="389" spans="2:2" x14ac:dyDescent="0.25">
      <c r="B389" s="136"/>
    </row>
    <row r="390" spans="2:2" x14ac:dyDescent="0.25">
      <c r="B390" s="136"/>
    </row>
    <row r="391" spans="2:2" x14ac:dyDescent="0.25">
      <c r="B391" s="136"/>
    </row>
    <row r="392" spans="2:2" x14ac:dyDescent="0.25">
      <c r="B392" s="136"/>
    </row>
    <row r="393" spans="2:2" x14ac:dyDescent="0.25">
      <c r="B393" s="136"/>
    </row>
    <row r="394" spans="2:2" x14ac:dyDescent="0.25">
      <c r="B394" s="136"/>
    </row>
    <row r="395" spans="2:2" x14ac:dyDescent="0.25">
      <c r="B395" s="136"/>
    </row>
    <row r="396" spans="2:2" x14ac:dyDescent="0.25">
      <c r="B396" s="136"/>
    </row>
    <row r="397" spans="2:2" x14ac:dyDescent="0.25">
      <c r="B397" s="136"/>
    </row>
    <row r="398" spans="2:2" x14ac:dyDescent="0.25">
      <c r="B398" s="136"/>
    </row>
    <row r="399" spans="2:2" x14ac:dyDescent="0.25">
      <c r="B399" s="136"/>
    </row>
    <row r="400" spans="2:2" x14ac:dyDescent="0.25">
      <c r="B400" s="136"/>
    </row>
    <row r="401" spans="2:2" x14ac:dyDescent="0.25">
      <c r="B401" s="136"/>
    </row>
    <row r="402" spans="2:2" x14ac:dyDescent="0.25">
      <c r="B402" s="136"/>
    </row>
    <row r="403" spans="2:2" x14ac:dyDescent="0.25">
      <c r="B403" s="136"/>
    </row>
    <row r="404" spans="2:2" x14ac:dyDescent="0.25">
      <c r="B404" s="136"/>
    </row>
    <row r="405" spans="2:2" x14ac:dyDescent="0.25">
      <c r="B405" s="136"/>
    </row>
    <row r="406" spans="2:2" x14ac:dyDescent="0.25">
      <c r="B406" s="136"/>
    </row>
    <row r="407" spans="2:2" x14ac:dyDescent="0.25">
      <c r="B407" s="136"/>
    </row>
    <row r="408" spans="2:2" x14ac:dyDescent="0.25">
      <c r="B408" s="136"/>
    </row>
    <row r="409" spans="2:2" x14ac:dyDescent="0.25">
      <c r="B409" s="136"/>
    </row>
    <row r="410" spans="2:2" x14ac:dyDescent="0.25">
      <c r="B410" s="136"/>
    </row>
    <row r="411" spans="2:2" x14ac:dyDescent="0.25">
      <c r="B411" s="136"/>
    </row>
    <row r="412" spans="2:2" x14ac:dyDescent="0.25">
      <c r="B412" s="136"/>
    </row>
    <row r="413" spans="2:2" x14ac:dyDescent="0.25">
      <c r="B413" s="136"/>
    </row>
    <row r="414" spans="2:2" x14ac:dyDescent="0.25">
      <c r="B414" s="136"/>
    </row>
    <row r="415" spans="2:2" x14ac:dyDescent="0.25">
      <c r="B415" s="136"/>
    </row>
    <row r="416" spans="2:2" x14ac:dyDescent="0.25">
      <c r="B416" s="136"/>
    </row>
    <row r="417" spans="2:2" x14ac:dyDescent="0.25">
      <c r="B417" s="136"/>
    </row>
    <row r="418" spans="2:2" x14ac:dyDescent="0.25">
      <c r="B418" s="136"/>
    </row>
    <row r="419" spans="2:2" x14ac:dyDescent="0.25">
      <c r="B419" s="136"/>
    </row>
    <row r="420" spans="2:2" x14ac:dyDescent="0.25">
      <c r="B420" s="136"/>
    </row>
    <row r="421" spans="2:2" x14ac:dyDescent="0.25">
      <c r="B421" s="136"/>
    </row>
    <row r="422" spans="2:2" x14ac:dyDescent="0.25">
      <c r="B422" s="136"/>
    </row>
    <row r="423" spans="2:2" x14ac:dyDescent="0.25">
      <c r="B423" s="136"/>
    </row>
    <row r="424" spans="2:2" x14ac:dyDescent="0.25">
      <c r="B424" s="136"/>
    </row>
    <row r="425" spans="2:2" x14ac:dyDescent="0.25">
      <c r="B425" s="136"/>
    </row>
    <row r="426" spans="2:2" x14ac:dyDescent="0.25">
      <c r="B426" s="136"/>
    </row>
    <row r="427" spans="2:2" x14ac:dyDescent="0.25">
      <c r="B427" s="136"/>
    </row>
    <row r="428" spans="2:2" x14ac:dyDescent="0.25">
      <c r="B428" s="136"/>
    </row>
    <row r="429" spans="2:2" x14ac:dyDescent="0.25">
      <c r="B429" s="136"/>
    </row>
    <row r="430" spans="2:2" x14ac:dyDescent="0.25">
      <c r="B430" s="136"/>
    </row>
    <row r="431" spans="2:2" x14ac:dyDescent="0.25">
      <c r="B431" s="136"/>
    </row>
    <row r="432" spans="2:2" x14ac:dyDescent="0.25">
      <c r="B432" s="136"/>
    </row>
    <row r="433" spans="2:2" x14ac:dyDescent="0.25">
      <c r="B433" s="136"/>
    </row>
    <row r="434" spans="2:2" x14ac:dyDescent="0.25">
      <c r="B434" s="136"/>
    </row>
    <row r="435" spans="2:2" x14ac:dyDescent="0.25">
      <c r="B435" s="136"/>
    </row>
    <row r="436" spans="2:2" x14ac:dyDescent="0.25">
      <c r="B436" s="136"/>
    </row>
    <row r="437" spans="2:2" x14ac:dyDescent="0.25">
      <c r="B437" s="136"/>
    </row>
    <row r="438" spans="2:2" x14ac:dyDescent="0.25">
      <c r="B438" s="136"/>
    </row>
    <row r="439" spans="2:2" x14ac:dyDescent="0.25">
      <c r="B439" s="136"/>
    </row>
    <row r="440" spans="2:2" x14ac:dyDescent="0.25">
      <c r="B440" s="136"/>
    </row>
    <row r="441" spans="2:2" x14ac:dyDescent="0.25">
      <c r="B441" s="136"/>
    </row>
    <row r="442" spans="2:2" x14ac:dyDescent="0.25">
      <c r="B442" s="136"/>
    </row>
    <row r="443" spans="2:2" x14ac:dyDescent="0.25">
      <c r="B443" s="136"/>
    </row>
    <row r="444" spans="2:2" x14ac:dyDescent="0.25">
      <c r="B444" s="136"/>
    </row>
    <row r="445" spans="2:2" x14ac:dyDescent="0.25">
      <c r="B445" s="136"/>
    </row>
    <row r="446" spans="2:2" x14ac:dyDescent="0.25">
      <c r="B446" s="136"/>
    </row>
    <row r="447" spans="2:2" x14ac:dyDescent="0.25">
      <c r="B447" s="136"/>
    </row>
    <row r="448" spans="2:2" x14ac:dyDescent="0.25">
      <c r="B448" s="136"/>
    </row>
    <row r="449" spans="2:2" x14ac:dyDescent="0.25">
      <c r="B449" s="136"/>
    </row>
    <row r="450" spans="2:2" x14ac:dyDescent="0.25">
      <c r="B450" s="136"/>
    </row>
    <row r="451" spans="2:2" x14ac:dyDescent="0.25">
      <c r="B451" s="136"/>
    </row>
    <row r="452" spans="2:2" x14ac:dyDescent="0.25">
      <c r="B452" s="136"/>
    </row>
    <row r="453" spans="2:2" x14ac:dyDescent="0.25">
      <c r="B453" s="136"/>
    </row>
    <row r="454" spans="2:2" x14ac:dyDescent="0.25">
      <c r="B454" s="136"/>
    </row>
    <row r="455" spans="2:2" x14ac:dyDescent="0.25">
      <c r="B455" s="136"/>
    </row>
    <row r="456" spans="2:2" x14ac:dyDescent="0.25">
      <c r="B456" s="136"/>
    </row>
    <row r="457" spans="2:2" x14ac:dyDescent="0.25">
      <c r="B457" s="136"/>
    </row>
    <row r="458" spans="2:2" x14ac:dyDescent="0.25">
      <c r="B458" s="136"/>
    </row>
    <row r="459" spans="2:2" x14ac:dyDescent="0.25">
      <c r="B459" s="136"/>
    </row>
    <row r="460" spans="2:2" x14ac:dyDescent="0.25">
      <c r="B460" s="136"/>
    </row>
    <row r="461" spans="2:2" x14ac:dyDescent="0.25">
      <c r="B461" s="136"/>
    </row>
    <row r="462" spans="2:2" x14ac:dyDescent="0.25">
      <c r="B462" s="136"/>
    </row>
    <row r="463" spans="2:2" x14ac:dyDescent="0.25">
      <c r="B463" s="136"/>
    </row>
    <row r="464" spans="2:2" x14ac:dyDescent="0.25">
      <c r="B464" s="136"/>
    </row>
    <row r="465" spans="2:2" x14ac:dyDescent="0.25">
      <c r="B465" s="136"/>
    </row>
    <row r="466" spans="2:2" x14ac:dyDescent="0.25">
      <c r="B466" s="136"/>
    </row>
    <row r="467" spans="2:2" x14ac:dyDescent="0.25">
      <c r="B467" s="136"/>
    </row>
    <row r="468" spans="2:2" x14ac:dyDescent="0.25">
      <c r="B468" s="136"/>
    </row>
    <row r="469" spans="2:2" x14ac:dyDescent="0.25">
      <c r="B469" s="136"/>
    </row>
    <row r="470" spans="2:2" x14ac:dyDescent="0.25">
      <c r="B470" s="136"/>
    </row>
    <row r="471" spans="2:2" x14ac:dyDescent="0.25">
      <c r="B471" s="136"/>
    </row>
    <row r="472" spans="2:2" x14ac:dyDescent="0.25">
      <c r="B472" s="136"/>
    </row>
    <row r="473" spans="2:2" x14ac:dyDescent="0.25">
      <c r="B473" s="136"/>
    </row>
    <row r="474" spans="2:2" x14ac:dyDescent="0.25">
      <c r="B474" s="136"/>
    </row>
    <row r="475" spans="2:2" x14ac:dyDescent="0.25">
      <c r="B475" s="136"/>
    </row>
    <row r="476" spans="2:2" x14ac:dyDescent="0.25">
      <c r="B476" s="136"/>
    </row>
    <row r="477" spans="2:2" x14ac:dyDescent="0.25">
      <c r="B477" s="136"/>
    </row>
    <row r="478" spans="2:2" x14ac:dyDescent="0.25">
      <c r="B478" s="136"/>
    </row>
    <row r="479" spans="2:2" x14ac:dyDescent="0.25">
      <c r="B479" s="136"/>
    </row>
    <row r="480" spans="2:2" x14ac:dyDescent="0.25">
      <c r="B480" s="136"/>
    </row>
    <row r="481" spans="2:2" x14ac:dyDescent="0.25">
      <c r="B481" s="136"/>
    </row>
    <row r="482" spans="2:2" x14ac:dyDescent="0.25">
      <c r="B482" s="136"/>
    </row>
    <row r="483" spans="2:2" x14ac:dyDescent="0.25">
      <c r="B483" s="136"/>
    </row>
    <row r="484" spans="2:2" x14ac:dyDescent="0.25">
      <c r="B484" s="136"/>
    </row>
    <row r="485" spans="2:2" x14ac:dyDescent="0.25">
      <c r="B485" s="136"/>
    </row>
    <row r="486" spans="2:2" x14ac:dyDescent="0.25">
      <c r="B486" s="136"/>
    </row>
    <row r="487" spans="2:2" x14ac:dyDescent="0.25">
      <c r="B487" s="136"/>
    </row>
    <row r="488" spans="2:2" x14ac:dyDescent="0.25">
      <c r="B488" s="136"/>
    </row>
    <row r="489" spans="2:2" x14ac:dyDescent="0.25">
      <c r="B489" s="136"/>
    </row>
    <row r="490" spans="2:2" x14ac:dyDescent="0.25">
      <c r="B490" s="136"/>
    </row>
    <row r="491" spans="2:2" x14ac:dyDescent="0.25">
      <c r="B491" s="136"/>
    </row>
    <row r="492" spans="2:2" x14ac:dyDescent="0.25">
      <c r="B492" s="136"/>
    </row>
    <row r="493" spans="2:2" x14ac:dyDescent="0.25">
      <c r="B493" s="136"/>
    </row>
    <row r="494" spans="2:2" x14ac:dyDescent="0.25">
      <c r="B494" s="136"/>
    </row>
    <row r="495" spans="2:2" x14ac:dyDescent="0.25">
      <c r="B495" s="136"/>
    </row>
    <row r="496" spans="2:2" x14ac:dyDescent="0.25">
      <c r="B496" s="136"/>
    </row>
    <row r="497" spans="2:2" x14ac:dyDescent="0.25">
      <c r="B497" s="136"/>
    </row>
    <row r="498" spans="2:2" x14ac:dyDescent="0.25">
      <c r="B498" s="136"/>
    </row>
    <row r="499" spans="2:2" x14ac:dyDescent="0.25">
      <c r="B499" s="136"/>
    </row>
    <row r="500" spans="2:2" x14ac:dyDescent="0.25">
      <c r="B500" s="136"/>
    </row>
    <row r="501" spans="2:2" x14ac:dyDescent="0.25">
      <c r="B501" s="136"/>
    </row>
    <row r="502" spans="2:2" x14ac:dyDescent="0.25">
      <c r="B502" s="136"/>
    </row>
    <row r="503" spans="2:2" x14ac:dyDescent="0.25">
      <c r="B503" s="136"/>
    </row>
    <row r="504" spans="2:2" x14ac:dyDescent="0.25">
      <c r="B504" s="136"/>
    </row>
    <row r="505" spans="2:2" x14ac:dyDescent="0.25">
      <c r="B505" s="136"/>
    </row>
    <row r="506" spans="2:2" x14ac:dyDescent="0.25">
      <c r="B506" s="136"/>
    </row>
    <row r="507" spans="2:2" x14ac:dyDescent="0.25">
      <c r="B507" s="136"/>
    </row>
    <row r="508" spans="2:2" x14ac:dyDescent="0.25">
      <c r="B508" s="136"/>
    </row>
    <row r="509" spans="2:2" x14ac:dyDescent="0.25">
      <c r="B509" s="136"/>
    </row>
    <row r="510" spans="2:2" x14ac:dyDescent="0.25">
      <c r="B510" s="136"/>
    </row>
    <row r="511" spans="2:2" x14ac:dyDescent="0.25">
      <c r="B511" s="136"/>
    </row>
    <row r="512" spans="2:2" x14ac:dyDescent="0.25">
      <c r="B512" s="136"/>
    </row>
    <row r="513" spans="2:2" x14ac:dyDescent="0.25">
      <c r="B513" s="136"/>
    </row>
    <row r="514" spans="2:2" x14ac:dyDescent="0.25">
      <c r="B514" s="136"/>
    </row>
    <row r="515" spans="2:2" x14ac:dyDescent="0.25">
      <c r="B515" s="136"/>
    </row>
    <row r="516" spans="2:2" x14ac:dyDescent="0.25">
      <c r="B516" s="136"/>
    </row>
    <row r="517" spans="2:2" x14ac:dyDescent="0.25">
      <c r="B517" s="136"/>
    </row>
    <row r="518" spans="2:2" x14ac:dyDescent="0.25">
      <c r="B518" s="136"/>
    </row>
    <row r="519" spans="2:2" x14ac:dyDescent="0.25">
      <c r="B519" s="136"/>
    </row>
    <row r="520" spans="2:2" x14ac:dyDescent="0.25">
      <c r="B520" s="136"/>
    </row>
    <row r="521" spans="2:2" x14ac:dyDescent="0.25">
      <c r="B521" s="136"/>
    </row>
    <row r="522" spans="2:2" x14ac:dyDescent="0.25">
      <c r="B522" s="136"/>
    </row>
    <row r="523" spans="2:2" x14ac:dyDescent="0.25">
      <c r="B523" s="136"/>
    </row>
    <row r="524" spans="2:2" x14ac:dyDescent="0.25">
      <c r="B524" s="136"/>
    </row>
    <row r="525" spans="2:2" x14ac:dyDescent="0.25">
      <c r="B525" s="136"/>
    </row>
    <row r="526" spans="2:2" x14ac:dyDescent="0.25">
      <c r="B526" s="136"/>
    </row>
    <row r="527" spans="2:2" x14ac:dyDescent="0.25">
      <c r="B527" s="136"/>
    </row>
    <row r="528" spans="2:2" x14ac:dyDescent="0.25">
      <c r="B528" s="136"/>
    </row>
    <row r="529" spans="2:2" x14ac:dyDescent="0.25">
      <c r="B529" s="136"/>
    </row>
    <row r="530" spans="2:2" x14ac:dyDescent="0.25">
      <c r="B530" s="136"/>
    </row>
    <row r="531" spans="2:2" x14ac:dyDescent="0.25">
      <c r="B531" s="136"/>
    </row>
    <row r="532" spans="2:2" x14ac:dyDescent="0.25">
      <c r="B532" s="136"/>
    </row>
    <row r="533" spans="2:2" x14ac:dyDescent="0.25">
      <c r="B533" s="136"/>
    </row>
    <row r="534" spans="2:2" x14ac:dyDescent="0.25">
      <c r="B534" s="136"/>
    </row>
    <row r="535" spans="2:2" x14ac:dyDescent="0.25">
      <c r="B535" s="136"/>
    </row>
    <row r="536" spans="2:2" x14ac:dyDescent="0.25">
      <c r="B536" s="136"/>
    </row>
    <row r="537" spans="2:2" x14ac:dyDescent="0.25">
      <c r="B537" s="136"/>
    </row>
    <row r="538" spans="2:2" x14ac:dyDescent="0.25">
      <c r="B538" s="136"/>
    </row>
    <row r="539" spans="2:2" x14ac:dyDescent="0.25">
      <c r="B539" s="136"/>
    </row>
    <row r="540" spans="2:2" x14ac:dyDescent="0.25">
      <c r="B540" s="136"/>
    </row>
    <row r="541" spans="2:2" x14ac:dyDescent="0.25">
      <c r="B541" s="136"/>
    </row>
    <row r="542" spans="2:2" x14ac:dyDescent="0.25">
      <c r="B542" s="136"/>
    </row>
    <row r="543" spans="2:2" x14ac:dyDescent="0.25">
      <c r="B543" s="136"/>
    </row>
    <row r="544" spans="2:2" x14ac:dyDescent="0.25">
      <c r="B544" s="136"/>
    </row>
    <row r="545" spans="2:2" x14ac:dyDescent="0.25">
      <c r="B545" s="136"/>
    </row>
    <row r="546" spans="2:2" x14ac:dyDescent="0.25">
      <c r="B546" s="136"/>
    </row>
    <row r="547" spans="2:2" x14ac:dyDescent="0.25">
      <c r="B547" s="136"/>
    </row>
    <row r="548" spans="2:2" x14ac:dyDescent="0.25">
      <c r="B548" s="136"/>
    </row>
    <row r="549" spans="2:2" x14ac:dyDescent="0.25">
      <c r="B549" s="136"/>
    </row>
    <row r="550" spans="2:2" x14ac:dyDescent="0.25">
      <c r="B550" s="136"/>
    </row>
    <row r="551" spans="2:2" x14ac:dyDescent="0.25">
      <c r="B551" s="136"/>
    </row>
    <row r="552" spans="2:2" x14ac:dyDescent="0.25">
      <c r="B552" s="136"/>
    </row>
    <row r="553" spans="2:2" x14ac:dyDescent="0.25">
      <c r="B553" s="136"/>
    </row>
    <row r="554" spans="2:2" x14ac:dyDescent="0.25">
      <c r="B554" s="136"/>
    </row>
    <row r="555" spans="2:2" x14ac:dyDescent="0.25">
      <c r="B555" s="136"/>
    </row>
    <row r="556" spans="2:2" x14ac:dyDescent="0.25">
      <c r="B556" s="136"/>
    </row>
    <row r="557" spans="2:2" x14ac:dyDescent="0.25">
      <c r="B557" s="136"/>
    </row>
    <row r="558" spans="2:2" x14ac:dyDescent="0.25">
      <c r="B558" s="136"/>
    </row>
    <row r="559" spans="2:2" x14ac:dyDescent="0.25">
      <c r="B559" s="136"/>
    </row>
    <row r="560" spans="2:2" x14ac:dyDescent="0.25">
      <c r="B560" s="136"/>
    </row>
    <row r="561" spans="2:2" x14ac:dyDescent="0.25">
      <c r="B561" s="136"/>
    </row>
    <row r="562" spans="2:2" x14ac:dyDescent="0.25">
      <c r="B562" s="136"/>
    </row>
    <row r="563" spans="2:2" x14ac:dyDescent="0.25">
      <c r="B563" s="136"/>
    </row>
    <row r="564" spans="2:2" x14ac:dyDescent="0.25">
      <c r="B564" s="136"/>
    </row>
    <row r="565" spans="2:2" x14ac:dyDescent="0.25">
      <c r="B565" s="136"/>
    </row>
    <row r="566" spans="2:2" x14ac:dyDescent="0.25">
      <c r="B566" s="136"/>
    </row>
    <row r="567" spans="2:2" x14ac:dyDescent="0.25">
      <c r="B567" s="136"/>
    </row>
    <row r="568" spans="2:2" x14ac:dyDescent="0.25">
      <c r="B568" s="136"/>
    </row>
    <row r="569" spans="2:2" x14ac:dyDescent="0.25">
      <c r="B569" s="136"/>
    </row>
    <row r="570" spans="2:2" x14ac:dyDescent="0.25">
      <c r="B570" s="136"/>
    </row>
    <row r="571" spans="2:2" x14ac:dyDescent="0.25">
      <c r="B571" s="136"/>
    </row>
    <row r="572" spans="2:2" x14ac:dyDescent="0.25">
      <c r="B572" s="136"/>
    </row>
    <row r="573" spans="2:2" x14ac:dyDescent="0.25">
      <c r="B573" s="136"/>
    </row>
    <row r="574" spans="2:2" x14ac:dyDescent="0.25">
      <c r="B574" s="136"/>
    </row>
    <row r="575" spans="2:2" x14ac:dyDescent="0.25">
      <c r="B575" s="136"/>
    </row>
    <row r="576" spans="2:2" x14ac:dyDescent="0.25">
      <c r="B576" s="136"/>
    </row>
    <row r="577" spans="2:2" x14ac:dyDescent="0.25">
      <c r="B577" s="136"/>
    </row>
    <row r="578" spans="2:2" x14ac:dyDescent="0.25">
      <c r="B578" s="136"/>
    </row>
    <row r="579" spans="2:2" x14ac:dyDescent="0.25">
      <c r="B579" s="136"/>
    </row>
    <row r="580" spans="2:2" x14ac:dyDescent="0.25">
      <c r="B580" s="136"/>
    </row>
    <row r="581" spans="2:2" x14ac:dyDescent="0.25">
      <c r="B581" s="136"/>
    </row>
    <row r="582" spans="2:2" x14ac:dyDescent="0.25">
      <c r="B582" s="136"/>
    </row>
    <row r="583" spans="2:2" x14ac:dyDescent="0.25">
      <c r="B583" s="136"/>
    </row>
    <row r="584" spans="2:2" x14ac:dyDescent="0.25">
      <c r="B584" s="136"/>
    </row>
    <row r="585" spans="2:2" x14ac:dyDescent="0.25">
      <c r="B585" s="136"/>
    </row>
    <row r="586" spans="2:2" x14ac:dyDescent="0.25">
      <c r="B586" s="136"/>
    </row>
    <row r="587" spans="2:2" x14ac:dyDescent="0.25">
      <c r="B587" s="136"/>
    </row>
    <row r="588" spans="2:2" x14ac:dyDescent="0.25">
      <c r="B588" s="136"/>
    </row>
    <row r="589" spans="2:2" x14ac:dyDescent="0.25">
      <c r="B589" s="136"/>
    </row>
    <row r="590" spans="2:2" x14ac:dyDescent="0.25">
      <c r="B590" s="136"/>
    </row>
    <row r="591" spans="2:2" x14ac:dyDescent="0.25">
      <c r="B591" s="136"/>
    </row>
    <row r="592" spans="2:2" x14ac:dyDescent="0.25">
      <c r="B592" s="136"/>
    </row>
    <row r="593" spans="2:2" x14ac:dyDescent="0.25">
      <c r="B593" s="136"/>
    </row>
    <row r="594" spans="2:2" x14ac:dyDescent="0.25">
      <c r="B594" s="136"/>
    </row>
    <row r="595" spans="2:2" x14ac:dyDescent="0.25">
      <c r="B595" s="136"/>
    </row>
    <row r="596" spans="2:2" x14ac:dyDescent="0.25">
      <c r="B596" s="136"/>
    </row>
    <row r="597" spans="2:2" x14ac:dyDescent="0.25">
      <c r="B597" s="136"/>
    </row>
    <row r="598" spans="2:2" x14ac:dyDescent="0.25">
      <c r="B598" s="136"/>
    </row>
    <row r="599" spans="2:2" x14ac:dyDescent="0.25">
      <c r="B599" s="136"/>
    </row>
    <row r="600" spans="2:2" x14ac:dyDescent="0.25">
      <c r="B600" s="136"/>
    </row>
    <row r="601" spans="2:2" x14ac:dyDescent="0.25">
      <c r="B601" s="136"/>
    </row>
    <row r="602" spans="2:2" x14ac:dyDescent="0.25">
      <c r="B602" s="136"/>
    </row>
    <row r="603" spans="2:2" x14ac:dyDescent="0.25">
      <c r="B603" s="136"/>
    </row>
    <row r="604" spans="2:2" x14ac:dyDescent="0.25">
      <c r="B604" s="136"/>
    </row>
    <row r="605" spans="2:2" x14ac:dyDescent="0.25">
      <c r="B605" s="136"/>
    </row>
    <row r="606" spans="2:2" x14ac:dyDescent="0.25">
      <c r="B606" s="136"/>
    </row>
    <row r="607" spans="2:2" x14ac:dyDescent="0.25">
      <c r="B607" s="136"/>
    </row>
    <row r="608" spans="2:2" x14ac:dyDescent="0.25">
      <c r="B608" s="136"/>
    </row>
    <row r="609" spans="2:2" x14ac:dyDescent="0.25">
      <c r="B609" s="136"/>
    </row>
    <row r="610" spans="2:2" x14ac:dyDescent="0.25">
      <c r="B610" s="136"/>
    </row>
    <row r="611" spans="2:2" x14ac:dyDescent="0.25">
      <c r="B611" s="136"/>
    </row>
    <row r="612" spans="2:2" x14ac:dyDescent="0.25">
      <c r="B612" s="136"/>
    </row>
    <row r="613" spans="2:2" x14ac:dyDescent="0.25">
      <c r="B613" s="136"/>
    </row>
    <row r="614" spans="2:2" x14ac:dyDescent="0.25">
      <c r="B614" s="136"/>
    </row>
    <row r="615" spans="2:2" x14ac:dyDescent="0.25">
      <c r="B615" s="136"/>
    </row>
    <row r="616" spans="2:2" x14ac:dyDescent="0.25">
      <c r="B616" s="136"/>
    </row>
    <row r="617" spans="2:2" x14ac:dyDescent="0.25">
      <c r="B617" s="136"/>
    </row>
    <row r="618" spans="2:2" x14ac:dyDescent="0.25">
      <c r="B618" s="136"/>
    </row>
    <row r="619" spans="2:2" x14ac:dyDescent="0.25">
      <c r="B619" s="136"/>
    </row>
    <row r="620" spans="2:2" x14ac:dyDescent="0.25">
      <c r="B620" s="136"/>
    </row>
    <row r="621" spans="2:2" x14ac:dyDescent="0.25">
      <c r="B621" s="136"/>
    </row>
    <row r="622" spans="2:2" x14ac:dyDescent="0.25">
      <c r="B622" s="136"/>
    </row>
    <row r="623" spans="2:2" x14ac:dyDescent="0.25">
      <c r="B623" s="136"/>
    </row>
    <row r="624" spans="2:2" x14ac:dyDescent="0.25">
      <c r="B624" s="136"/>
    </row>
    <row r="625" spans="2:2" x14ac:dyDescent="0.25">
      <c r="B625" s="136"/>
    </row>
    <row r="626" spans="2:2" x14ac:dyDescent="0.25">
      <c r="B626" s="136"/>
    </row>
    <row r="627" spans="2:2" x14ac:dyDescent="0.25">
      <c r="B627" s="136"/>
    </row>
    <row r="628" spans="2:2" x14ac:dyDescent="0.25">
      <c r="B628" s="136"/>
    </row>
    <row r="629" spans="2:2" x14ac:dyDescent="0.25">
      <c r="B629" s="136"/>
    </row>
    <row r="630" spans="2:2" x14ac:dyDescent="0.25">
      <c r="B630" s="136"/>
    </row>
    <row r="631" spans="2:2" x14ac:dyDescent="0.25">
      <c r="B631" s="136"/>
    </row>
    <row r="632" spans="2:2" x14ac:dyDescent="0.25">
      <c r="B632" s="136"/>
    </row>
    <row r="633" spans="2:2" x14ac:dyDescent="0.25">
      <c r="B633" s="136"/>
    </row>
    <row r="634" spans="2:2" x14ac:dyDescent="0.25">
      <c r="B634" s="136"/>
    </row>
    <row r="635" spans="2:2" x14ac:dyDescent="0.25">
      <c r="B635" s="136"/>
    </row>
    <row r="636" spans="2:2" x14ac:dyDescent="0.25">
      <c r="B636" s="136"/>
    </row>
    <row r="637" spans="2:2" x14ac:dyDescent="0.25">
      <c r="B637" s="136"/>
    </row>
    <row r="638" spans="2:2" x14ac:dyDescent="0.25">
      <c r="B638" s="136"/>
    </row>
    <row r="639" spans="2:2" x14ac:dyDescent="0.25">
      <c r="B639" s="136"/>
    </row>
    <row r="640" spans="2:2" x14ac:dyDescent="0.25">
      <c r="B640" s="136"/>
    </row>
    <row r="641" spans="2:2" x14ac:dyDescent="0.25">
      <c r="B641" s="136"/>
    </row>
    <row r="642" spans="2:2" x14ac:dyDescent="0.25">
      <c r="B642" s="136"/>
    </row>
    <row r="643" spans="2:2" x14ac:dyDescent="0.25">
      <c r="B643" s="136"/>
    </row>
    <row r="644" spans="2:2" x14ac:dyDescent="0.25">
      <c r="B644" s="136"/>
    </row>
    <row r="645" spans="2:2" x14ac:dyDescent="0.25">
      <c r="B645" s="136"/>
    </row>
    <row r="646" spans="2:2" x14ac:dyDescent="0.25">
      <c r="B646" s="136"/>
    </row>
    <row r="647" spans="2:2" x14ac:dyDescent="0.25">
      <c r="B647" s="136"/>
    </row>
    <row r="648" spans="2:2" x14ac:dyDescent="0.25">
      <c r="B648" s="136"/>
    </row>
    <row r="649" spans="2:2" x14ac:dyDescent="0.25">
      <c r="B649" s="136"/>
    </row>
    <row r="650" spans="2:2" x14ac:dyDescent="0.25">
      <c r="B650" s="136"/>
    </row>
    <row r="651" spans="2:2" x14ac:dyDescent="0.25">
      <c r="B651" s="136"/>
    </row>
    <row r="652" spans="2:2" x14ac:dyDescent="0.25">
      <c r="B652" s="136"/>
    </row>
    <row r="653" spans="2:2" x14ac:dyDescent="0.25">
      <c r="B653" s="136"/>
    </row>
    <row r="654" spans="2:2" x14ac:dyDescent="0.25">
      <c r="B654" s="136"/>
    </row>
    <row r="655" spans="2:2" x14ac:dyDescent="0.25">
      <c r="B655" s="136"/>
    </row>
    <row r="656" spans="2:2" x14ac:dyDescent="0.25">
      <c r="B656" s="136"/>
    </row>
    <row r="657" spans="2:2" x14ac:dyDescent="0.25">
      <c r="B657" s="136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C08E5-5EA8-457A-A37B-9DE7A3A294F9}">
  <sheetPr codeName="Hoja14"/>
  <dimension ref="B2:P201"/>
  <sheetViews>
    <sheetView workbookViewId="0"/>
  </sheetViews>
  <sheetFormatPr baseColWidth="10" defaultRowHeight="15" x14ac:dyDescent="0.25"/>
  <cols>
    <col min="2" max="2" width="16.140625" customWidth="1"/>
    <col min="5" max="5" width="15.5703125" customWidth="1"/>
    <col min="6" max="6" width="14.7109375" bestFit="1" customWidth="1"/>
  </cols>
  <sheetData>
    <row r="2" spans="2:16" x14ac:dyDescent="0.25">
      <c r="B2" s="139" t="s">
        <v>657</v>
      </c>
    </row>
    <row r="8" spans="2:16" x14ac:dyDescent="0.25">
      <c r="I8" s="251"/>
      <c r="J8" s="251"/>
      <c r="K8" s="251"/>
      <c r="L8" s="251"/>
      <c r="M8" s="251"/>
      <c r="N8" s="251"/>
      <c r="O8" s="251"/>
      <c r="P8" s="251"/>
    </row>
    <row r="9" spans="2:16" x14ac:dyDescent="0.25">
      <c r="I9" s="251"/>
      <c r="J9" s="251"/>
      <c r="K9" s="251"/>
      <c r="L9" s="251"/>
      <c r="M9" s="251"/>
      <c r="N9" s="251"/>
      <c r="O9" s="251"/>
      <c r="P9" s="251"/>
    </row>
    <row r="10" spans="2:16" x14ac:dyDescent="0.25">
      <c r="I10" s="251"/>
      <c r="J10" s="251"/>
      <c r="K10" s="251"/>
      <c r="L10" s="251"/>
      <c r="M10" s="251"/>
      <c r="N10" s="251"/>
      <c r="O10" s="251"/>
      <c r="P10" s="251"/>
    </row>
    <row r="11" spans="2:16" x14ac:dyDescent="0.25">
      <c r="I11" s="251"/>
      <c r="J11" s="251"/>
      <c r="K11" s="251"/>
      <c r="L11" s="251"/>
      <c r="M11" s="251"/>
      <c r="N11" s="251"/>
      <c r="O11" s="251"/>
      <c r="P11" s="251"/>
    </row>
    <row r="12" spans="2:16" x14ac:dyDescent="0.25">
      <c r="I12" s="251"/>
      <c r="J12" s="251"/>
      <c r="K12" s="251"/>
      <c r="L12" s="251"/>
      <c r="M12" s="251"/>
      <c r="N12" s="251"/>
      <c r="O12" s="251"/>
      <c r="P12" s="251"/>
    </row>
    <row r="13" spans="2:16" x14ac:dyDescent="0.25">
      <c r="I13" s="251"/>
      <c r="J13" s="251"/>
      <c r="K13" s="251"/>
      <c r="L13" s="251"/>
      <c r="M13" s="251"/>
      <c r="N13" s="251"/>
      <c r="O13" s="251"/>
      <c r="P13" s="251"/>
    </row>
    <row r="14" spans="2:16" x14ac:dyDescent="0.25">
      <c r="I14" s="251"/>
      <c r="J14" s="251"/>
      <c r="K14" s="251"/>
      <c r="L14" s="251"/>
      <c r="M14" s="251"/>
      <c r="N14" s="251"/>
      <c r="O14" s="251"/>
      <c r="P14" s="251"/>
    </row>
    <row r="15" spans="2:16" x14ac:dyDescent="0.25">
      <c r="I15" s="251"/>
      <c r="J15" s="251"/>
      <c r="K15" s="251"/>
      <c r="L15" s="251"/>
      <c r="M15" s="251"/>
      <c r="N15" s="251"/>
      <c r="O15" s="251"/>
      <c r="P15" s="251"/>
    </row>
    <row r="16" spans="2:16" x14ac:dyDescent="0.25">
      <c r="I16" s="251"/>
      <c r="J16" s="251"/>
      <c r="K16" s="251"/>
      <c r="L16" s="251"/>
      <c r="M16" s="251"/>
      <c r="N16" s="251"/>
      <c r="O16" s="251"/>
      <c r="P16" s="251"/>
    </row>
    <row r="17" spans="9:16" x14ac:dyDescent="0.25">
      <c r="I17" s="251"/>
      <c r="J17" s="251"/>
      <c r="K17" s="251"/>
      <c r="L17" s="251"/>
      <c r="M17" s="251"/>
      <c r="N17" s="251"/>
      <c r="O17" s="251"/>
      <c r="P17" s="251"/>
    </row>
    <row r="18" spans="9:16" x14ac:dyDescent="0.25">
      <c r="I18" s="251"/>
      <c r="J18" s="251"/>
      <c r="K18" s="251"/>
      <c r="L18" s="251"/>
      <c r="M18" s="251"/>
      <c r="N18" s="251"/>
      <c r="O18" s="251"/>
      <c r="P18" s="251"/>
    </row>
    <row r="19" spans="9:16" x14ac:dyDescent="0.25">
      <c r="I19" s="251"/>
      <c r="J19" s="251"/>
      <c r="K19" s="251"/>
      <c r="L19" s="251"/>
      <c r="M19" s="251"/>
      <c r="N19" s="251"/>
      <c r="O19" s="251"/>
      <c r="P19" s="251"/>
    </row>
    <row r="20" spans="9:16" x14ac:dyDescent="0.25">
      <c r="I20" s="251"/>
      <c r="J20" s="251"/>
      <c r="K20" s="251"/>
      <c r="L20" s="251"/>
      <c r="M20" s="251"/>
      <c r="N20" s="251"/>
      <c r="O20" s="251"/>
      <c r="P20" s="251"/>
    </row>
    <row r="21" spans="9:16" x14ac:dyDescent="0.25">
      <c r="I21" s="251"/>
      <c r="J21" s="251"/>
      <c r="K21" s="251"/>
      <c r="L21" s="251"/>
      <c r="M21" s="251"/>
      <c r="N21" s="251"/>
      <c r="O21" s="251"/>
      <c r="P21" s="251"/>
    </row>
    <row r="22" spans="9:16" x14ac:dyDescent="0.25">
      <c r="I22" s="251"/>
      <c r="J22" s="251"/>
      <c r="K22" s="251"/>
      <c r="L22" s="251"/>
      <c r="M22" s="251"/>
      <c r="N22" s="251"/>
      <c r="O22" s="251"/>
      <c r="P22" s="251"/>
    </row>
    <row r="23" spans="9:16" x14ac:dyDescent="0.25">
      <c r="I23" s="251"/>
      <c r="J23" s="251"/>
      <c r="K23" s="251"/>
      <c r="L23" s="251"/>
      <c r="M23" s="251"/>
      <c r="N23" s="251"/>
      <c r="O23" s="251"/>
      <c r="P23" s="251"/>
    </row>
    <row r="24" spans="9:16" x14ac:dyDescent="0.25">
      <c r="I24" s="251"/>
      <c r="J24" s="251"/>
      <c r="K24" s="251"/>
      <c r="L24" s="251"/>
      <c r="M24" s="251"/>
      <c r="N24" s="251"/>
      <c r="O24" s="251"/>
      <c r="P24" s="251"/>
    </row>
    <row r="25" spans="9:16" x14ac:dyDescent="0.25">
      <c r="I25" s="251"/>
      <c r="J25" s="251"/>
      <c r="K25" s="251"/>
      <c r="L25" s="251"/>
      <c r="M25" s="251"/>
      <c r="N25" s="251"/>
      <c r="O25" s="251"/>
      <c r="P25" s="251"/>
    </row>
    <row r="26" spans="9:16" x14ac:dyDescent="0.25">
      <c r="I26" s="251"/>
      <c r="J26" s="251"/>
      <c r="K26" s="251"/>
      <c r="L26" s="251"/>
      <c r="M26" s="251"/>
      <c r="N26" s="251"/>
      <c r="O26" s="251"/>
      <c r="P26" s="251"/>
    </row>
    <row r="27" spans="9:16" x14ac:dyDescent="0.25">
      <c r="I27" s="251"/>
      <c r="J27" s="251"/>
      <c r="K27" s="251"/>
      <c r="L27" s="251"/>
      <c r="M27" s="251"/>
      <c r="N27" s="251"/>
      <c r="O27" s="251"/>
      <c r="P27" s="251"/>
    </row>
    <row r="28" spans="9:16" x14ac:dyDescent="0.25">
      <c r="I28" s="251"/>
      <c r="J28" s="251"/>
      <c r="K28" s="251"/>
      <c r="L28" s="251"/>
      <c r="M28" s="251"/>
      <c r="N28" s="251"/>
      <c r="O28" s="251"/>
      <c r="P28" s="251"/>
    </row>
    <row r="29" spans="9:16" x14ac:dyDescent="0.25">
      <c r="I29" s="251"/>
      <c r="J29" s="251"/>
      <c r="K29" s="251"/>
      <c r="L29" s="251"/>
      <c r="M29" s="251"/>
      <c r="N29" s="251"/>
      <c r="O29" s="251"/>
      <c r="P29" s="251"/>
    </row>
    <row r="30" spans="9:16" x14ac:dyDescent="0.25">
      <c r="I30" s="251"/>
      <c r="J30" s="251"/>
      <c r="K30" s="251"/>
      <c r="L30" s="251"/>
      <c r="M30" s="251"/>
      <c r="N30" s="251"/>
      <c r="O30" s="251"/>
      <c r="P30" s="251"/>
    </row>
    <row r="31" spans="9:16" x14ac:dyDescent="0.25">
      <c r="I31" s="251"/>
      <c r="J31" s="251"/>
      <c r="K31" s="251"/>
      <c r="L31" s="251"/>
      <c r="M31" s="251"/>
      <c r="N31" s="251"/>
      <c r="O31" s="251"/>
      <c r="P31" s="251"/>
    </row>
    <row r="32" spans="9:16" x14ac:dyDescent="0.25">
      <c r="I32" s="251"/>
      <c r="J32" s="251"/>
      <c r="K32" s="251"/>
      <c r="L32" s="251"/>
      <c r="M32" s="251"/>
      <c r="N32" s="251"/>
      <c r="O32" s="251"/>
      <c r="P32" s="251"/>
    </row>
    <row r="33" spans="2:16" x14ac:dyDescent="0.25">
      <c r="I33" s="251"/>
      <c r="J33" s="251"/>
      <c r="K33" s="251"/>
      <c r="L33" s="251"/>
      <c r="M33" s="251"/>
      <c r="N33" s="251"/>
      <c r="O33" s="251"/>
      <c r="P33" s="251"/>
    </row>
    <row r="34" spans="2:16" x14ac:dyDescent="0.25">
      <c r="I34" s="251"/>
      <c r="J34" s="251"/>
      <c r="K34" s="251"/>
      <c r="L34" s="251"/>
      <c r="M34" s="251"/>
      <c r="N34" s="251"/>
      <c r="O34" s="251"/>
      <c r="P34" s="251"/>
    </row>
    <row r="35" spans="2:16" x14ac:dyDescent="0.25">
      <c r="I35" s="251"/>
      <c r="J35" s="251"/>
      <c r="K35" s="251"/>
      <c r="L35" s="251"/>
      <c r="M35" s="251"/>
      <c r="N35" s="251"/>
      <c r="O35" s="251"/>
      <c r="P35" s="251"/>
    </row>
    <row r="36" spans="2:16" x14ac:dyDescent="0.25">
      <c r="I36" s="251"/>
      <c r="J36" s="251"/>
      <c r="K36" s="251"/>
      <c r="L36" s="251"/>
      <c r="M36" s="251"/>
      <c r="N36" s="251"/>
      <c r="O36" s="251"/>
      <c r="P36" s="251"/>
    </row>
    <row r="37" spans="2:16" x14ac:dyDescent="0.25">
      <c r="I37" s="251"/>
      <c r="J37" s="251"/>
      <c r="K37" s="251"/>
      <c r="L37" s="251"/>
      <c r="M37" s="251"/>
      <c r="N37" s="251"/>
      <c r="O37" s="251"/>
      <c r="P37" s="251"/>
    </row>
    <row r="38" spans="2:16" x14ac:dyDescent="0.25">
      <c r="I38" s="251"/>
      <c r="J38" s="251"/>
      <c r="K38" s="251"/>
      <c r="L38" s="251"/>
      <c r="M38" s="251"/>
      <c r="N38" s="251"/>
      <c r="O38" s="251"/>
      <c r="P38" s="251"/>
    </row>
    <row r="39" spans="2:16" x14ac:dyDescent="0.25">
      <c r="I39" s="251"/>
      <c r="J39" s="251"/>
      <c r="K39" s="251"/>
      <c r="L39" s="251"/>
      <c r="M39" s="251"/>
      <c r="N39" s="251"/>
      <c r="O39" s="251"/>
      <c r="P39" s="251"/>
    </row>
    <row r="40" spans="2:16" x14ac:dyDescent="0.25">
      <c r="I40" s="251"/>
      <c r="J40" s="251"/>
      <c r="K40" s="251"/>
      <c r="L40" s="251"/>
      <c r="M40" s="251"/>
      <c r="N40" s="251"/>
      <c r="O40" s="251"/>
      <c r="P40" s="251"/>
    </row>
    <row r="41" spans="2:16" x14ac:dyDescent="0.25">
      <c r="I41" s="251"/>
      <c r="J41" s="251"/>
      <c r="K41" s="251"/>
      <c r="L41" s="251"/>
      <c r="M41" s="251"/>
      <c r="N41" s="251"/>
      <c r="O41" s="251"/>
      <c r="P41" s="251"/>
    </row>
    <row r="42" spans="2:16" x14ac:dyDescent="0.25">
      <c r="I42" s="251"/>
      <c r="J42" s="251"/>
      <c r="K42" s="251"/>
      <c r="L42" s="251"/>
      <c r="M42" s="251"/>
      <c r="N42" s="251"/>
      <c r="O42" s="251"/>
      <c r="P42" s="251"/>
    </row>
    <row r="43" spans="2:16" x14ac:dyDescent="0.25">
      <c r="B43" s="260"/>
      <c r="C43" s="260"/>
      <c r="D43" s="260"/>
      <c r="E43" s="260"/>
      <c r="F43" s="260"/>
      <c r="G43" s="260"/>
      <c r="I43" s="251"/>
      <c r="J43" s="251"/>
      <c r="K43" s="251"/>
      <c r="L43" s="251"/>
      <c r="M43" s="251"/>
      <c r="N43" s="251"/>
      <c r="O43" s="251"/>
      <c r="P43" s="251"/>
    </row>
    <row r="44" spans="2:16" x14ac:dyDescent="0.25">
      <c r="I44" s="251"/>
      <c r="J44" s="251"/>
      <c r="K44" s="251"/>
      <c r="L44" s="251"/>
      <c r="M44" s="251"/>
      <c r="N44" s="251"/>
      <c r="O44" s="251"/>
      <c r="P44" s="251"/>
    </row>
    <row r="45" spans="2:16" x14ac:dyDescent="0.25">
      <c r="B45" s="117"/>
      <c r="C45" s="17"/>
      <c r="D45" s="17"/>
      <c r="E45" s="255"/>
      <c r="F45" s="256"/>
      <c r="G45" s="184"/>
      <c r="I45" s="251"/>
      <c r="J45" s="251"/>
      <c r="K45" s="251"/>
      <c r="L45" s="251"/>
      <c r="M45" s="251"/>
      <c r="N45" s="251"/>
      <c r="O45" s="251"/>
      <c r="P45" s="251"/>
    </row>
    <row r="46" spans="2:16" x14ac:dyDescent="0.25">
      <c r="B46" s="117"/>
      <c r="C46" s="17"/>
      <c r="D46" s="17"/>
      <c r="E46" s="255"/>
      <c r="F46" s="256"/>
      <c r="G46" s="184"/>
      <c r="I46" s="251"/>
      <c r="J46" s="251"/>
      <c r="K46" s="251"/>
      <c r="L46" s="251"/>
      <c r="M46" s="251"/>
      <c r="N46" s="251"/>
      <c r="O46" s="251"/>
      <c r="P46" s="251"/>
    </row>
    <row r="47" spans="2:16" x14ac:dyDescent="0.25">
      <c r="B47" s="117"/>
      <c r="C47" s="17"/>
      <c r="D47" s="17"/>
      <c r="E47" s="255"/>
      <c r="F47" s="256"/>
      <c r="G47" s="184"/>
      <c r="I47" s="251"/>
      <c r="J47" s="251"/>
      <c r="K47" s="251"/>
      <c r="L47" s="251"/>
      <c r="M47" s="251"/>
      <c r="N47" s="251"/>
      <c r="O47" s="251"/>
      <c r="P47" s="251"/>
    </row>
    <row r="48" spans="2:16" x14ac:dyDescent="0.25">
      <c r="B48" s="117"/>
      <c r="C48" s="17"/>
      <c r="D48" s="17"/>
      <c r="E48" s="255"/>
      <c r="F48" s="256"/>
      <c r="G48" s="184"/>
      <c r="I48" s="251"/>
      <c r="J48" s="251"/>
      <c r="K48" s="251"/>
      <c r="L48" s="251"/>
      <c r="M48" s="251"/>
      <c r="N48" s="251"/>
      <c r="O48" s="251"/>
      <c r="P48" s="251"/>
    </row>
    <row r="49" spans="2:16" x14ac:dyDescent="0.25">
      <c r="B49" s="117"/>
      <c r="C49" s="17"/>
      <c r="D49" s="17"/>
      <c r="E49" s="255"/>
      <c r="F49" s="256"/>
      <c r="G49" s="184"/>
      <c r="I49" s="251"/>
      <c r="J49" s="251"/>
      <c r="K49" s="251"/>
      <c r="L49" s="251"/>
      <c r="M49" s="251"/>
      <c r="N49" s="251"/>
      <c r="O49" s="251"/>
      <c r="P49" s="251"/>
    </row>
    <row r="50" spans="2:16" x14ac:dyDescent="0.25">
      <c r="B50" s="117"/>
      <c r="C50" s="17"/>
      <c r="D50" s="17"/>
      <c r="E50" s="255"/>
      <c r="F50" s="256"/>
      <c r="G50" s="184"/>
      <c r="I50" s="251"/>
      <c r="J50" s="251"/>
      <c r="K50" s="251"/>
      <c r="L50" s="251"/>
      <c r="M50" s="251"/>
      <c r="N50" s="251"/>
      <c r="O50" s="251"/>
      <c r="P50" s="251"/>
    </row>
    <row r="51" spans="2:16" x14ac:dyDescent="0.25">
      <c r="B51" s="117"/>
      <c r="C51" s="17"/>
      <c r="D51" s="17"/>
      <c r="E51" s="255"/>
      <c r="F51" s="256"/>
      <c r="G51" s="184"/>
      <c r="I51" s="251"/>
      <c r="J51" s="251"/>
      <c r="K51" s="251"/>
      <c r="L51" s="251"/>
      <c r="M51" s="251"/>
      <c r="N51" s="251"/>
      <c r="O51" s="251"/>
      <c r="P51" s="251"/>
    </row>
    <row r="52" spans="2:16" x14ac:dyDescent="0.25">
      <c r="B52" s="117"/>
      <c r="C52" s="28"/>
      <c r="D52" s="28"/>
      <c r="E52" s="257"/>
      <c r="F52" s="258"/>
      <c r="G52" s="259"/>
      <c r="I52" s="251"/>
      <c r="J52" s="251"/>
      <c r="K52" s="251"/>
      <c r="L52" s="251"/>
      <c r="M52" s="251"/>
      <c r="N52" s="251"/>
      <c r="O52" s="251"/>
      <c r="P52" s="251"/>
    </row>
    <row r="53" spans="2:16" x14ac:dyDescent="0.25">
      <c r="B53" s="117"/>
      <c r="C53" s="28"/>
      <c r="D53" s="28"/>
      <c r="E53" s="257"/>
      <c r="F53" s="258"/>
      <c r="G53" s="259"/>
      <c r="I53" s="251"/>
      <c r="J53" s="251"/>
      <c r="K53" s="251"/>
      <c r="L53" s="251"/>
      <c r="M53" s="251"/>
      <c r="N53" s="251"/>
      <c r="O53" s="251"/>
      <c r="P53" s="251"/>
    </row>
    <row r="54" spans="2:16" x14ac:dyDescent="0.25">
      <c r="I54" s="251"/>
      <c r="J54" s="251"/>
      <c r="K54" s="251"/>
      <c r="L54" s="251"/>
      <c r="M54" s="251"/>
      <c r="N54" s="251"/>
      <c r="O54" s="251"/>
      <c r="P54" s="251"/>
    </row>
    <row r="55" spans="2:16" x14ac:dyDescent="0.25">
      <c r="I55" s="251"/>
      <c r="J55" s="251"/>
      <c r="K55" s="251"/>
      <c r="L55" s="251"/>
      <c r="M55" s="251"/>
      <c r="N55" s="251"/>
      <c r="O55" s="251"/>
      <c r="P55" s="251"/>
    </row>
    <row r="56" spans="2:16" x14ac:dyDescent="0.25">
      <c r="I56" s="251"/>
      <c r="J56" s="251"/>
      <c r="K56" s="251"/>
      <c r="L56" s="251"/>
      <c r="M56" s="251"/>
      <c r="N56" s="251"/>
      <c r="O56" s="251"/>
      <c r="P56" s="251"/>
    </row>
    <row r="57" spans="2:16" x14ac:dyDescent="0.25">
      <c r="I57" s="251"/>
      <c r="J57" s="251"/>
      <c r="K57" s="251"/>
      <c r="L57" s="251"/>
      <c r="M57" s="251"/>
      <c r="N57" s="251"/>
      <c r="O57" s="251"/>
      <c r="P57" s="251"/>
    </row>
    <row r="58" spans="2:16" x14ac:dyDescent="0.25">
      <c r="I58" s="251"/>
      <c r="J58" s="251"/>
      <c r="K58" s="251"/>
      <c r="L58" s="251"/>
      <c r="M58" s="251"/>
      <c r="N58" s="251"/>
      <c r="O58" s="251"/>
      <c r="P58" s="251"/>
    </row>
    <row r="59" spans="2:16" x14ac:dyDescent="0.25">
      <c r="I59" s="251"/>
      <c r="J59" s="251"/>
      <c r="K59" s="251"/>
      <c r="L59" s="251"/>
      <c r="M59" s="251"/>
      <c r="N59" s="251"/>
      <c r="O59" s="251"/>
      <c r="P59" s="251"/>
    </row>
    <row r="60" spans="2:16" x14ac:dyDescent="0.25">
      <c r="I60" s="251"/>
      <c r="J60" s="251"/>
      <c r="K60" s="251"/>
      <c r="L60" s="251"/>
      <c r="M60" s="251"/>
      <c r="N60" s="251"/>
      <c r="O60" s="251"/>
      <c r="P60" s="251"/>
    </row>
    <row r="61" spans="2:16" x14ac:dyDescent="0.25">
      <c r="I61" s="251"/>
      <c r="J61" s="251"/>
      <c r="K61" s="251"/>
      <c r="L61" s="251"/>
      <c r="M61" s="251"/>
      <c r="N61" s="251"/>
      <c r="O61" s="251"/>
      <c r="P61" s="251"/>
    </row>
    <row r="62" spans="2:16" x14ac:dyDescent="0.25">
      <c r="I62" s="251"/>
      <c r="J62" s="251"/>
      <c r="K62" s="251"/>
      <c r="L62" s="251"/>
      <c r="M62" s="251"/>
      <c r="N62" s="251"/>
      <c r="O62" s="251"/>
      <c r="P62" s="251"/>
    </row>
    <row r="63" spans="2:16" x14ac:dyDescent="0.25">
      <c r="I63" s="251"/>
      <c r="J63" s="251"/>
      <c r="K63" s="251"/>
      <c r="L63" s="251"/>
      <c r="M63" s="251"/>
      <c r="N63" s="251"/>
      <c r="O63" s="251"/>
      <c r="P63" s="251"/>
    </row>
    <row r="64" spans="2:16" x14ac:dyDescent="0.25">
      <c r="I64" s="251"/>
      <c r="J64" s="251"/>
      <c r="K64" s="251"/>
      <c r="L64" s="251"/>
      <c r="M64" s="251"/>
      <c r="N64" s="251"/>
      <c r="O64" s="251"/>
      <c r="P64" s="251"/>
    </row>
    <row r="65" spans="9:16" x14ac:dyDescent="0.25">
      <c r="I65" s="251"/>
      <c r="J65" s="251"/>
      <c r="K65" s="251"/>
      <c r="L65" s="251"/>
      <c r="M65" s="251"/>
      <c r="N65" s="251"/>
      <c r="O65" s="251"/>
      <c r="P65" s="251"/>
    </row>
    <row r="66" spans="9:16" x14ac:dyDescent="0.25">
      <c r="I66" s="251"/>
      <c r="J66" s="251"/>
      <c r="K66" s="251"/>
      <c r="L66" s="251"/>
      <c r="M66" s="251"/>
      <c r="N66" s="251"/>
      <c r="O66" s="251"/>
      <c r="P66" s="251"/>
    </row>
    <row r="67" spans="9:16" x14ac:dyDescent="0.25">
      <c r="I67" s="251"/>
      <c r="J67" s="251"/>
      <c r="K67" s="251"/>
      <c r="L67" s="251"/>
      <c r="M67" s="251"/>
      <c r="N67" s="251"/>
      <c r="O67" s="251"/>
      <c r="P67" s="251"/>
    </row>
    <row r="68" spans="9:16" x14ac:dyDescent="0.25">
      <c r="I68" s="251"/>
      <c r="J68" s="251"/>
      <c r="K68" s="251"/>
      <c r="L68" s="251"/>
      <c r="M68" s="251"/>
      <c r="N68" s="251"/>
      <c r="O68" s="251"/>
      <c r="P68" s="251"/>
    </row>
    <row r="69" spans="9:16" x14ac:dyDescent="0.25">
      <c r="I69" s="251"/>
      <c r="J69" s="251"/>
      <c r="K69" s="251"/>
      <c r="L69" s="251"/>
      <c r="M69" s="251"/>
      <c r="N69" s="251"/>
      <c r="O69" s="251"/>
      <c r="P69" s="251"/>
    </row>
    <row r="70" spans="9:16" x14ac:dyDescent="0.25">
      <c r="I70" s="251"/>
      <c r="J70" s="251"/>
      <c r="K70" s="251"/>
      <c r="L70" s="251"/>
      <c r="M70" s="251"/>
      <c r="N70" s="251"/>
      <c r="O70" s="251"/>
      <c r="P70" s="251"/>
    </row>
    <row r="71" spans="9:16" x14ac:dyDescent="0.25">
      <c r="I71" s="251"/>
      <c r="J71" s="251"/>
      <c r="K71" s="251"/>
      <c r="L71" s="251"/>
      <c r="M71" s="251"/>
      <c r="N71" s="251"/>
      <c r="O71" s="251"/>
      <c r="P71" s="251"/>
    </row>
    <row r="72" spans="9:16" x14ac:dyDescent="0.25">
      <c r="I72" s="251"/>
      <c r="J72" s="251"/>
      <c r="K72" s="251"/>
      <c r="L72" s="251"/>
      <c r="M72" s="251"/>
      <c r="N72" s="251"/>
      <c r="O72" s="251"/>
      <c r="P72" s="251"/>
    </row>
    <row r="73" spans="9:16" x14ac:dyDescent="0.25">
      <c r="I73" s="251"/>
      <c r="J73" s="251"/>
      <c r="K73" s="251"/>
      <c r="L73" s="251"/>
      <c r="M73" s="251"/>
      <c r="N73" s="251"/>
      <c r="O73" s="251"/>
      <c r="P73" s="251"/>
    </row>
    <row r="74" spans="9:16" x14ac:dyDescent="0.25">
      <c r="I74" s="251"/>
      <c r="J74" s="251"/>
      <c r="K74" s="251"/>
      <c r="L74" s="251"/>
      <c r="M74" s="251"/>
      <c r="N74" s="251"/>
      <c r="O74" s="251"/>
      <c r="P74" s="251"/>
    </row>
    <row r="75" spans="9:16" x14ac:dyDescent="0.25">
      <c r="I75" s="251"/>
      <c r="J75" s="251"/>
      <c r="K75" s="251"/>
      <c r="L75" s="251"/>
      <c r="M75" s="251"/>
      <c r="N75" s="251"/>
      <c r="O75" s="251"/>
      <c r="P75" s="251"/>
    </row>
    <row r="76" spans="9:16" x14ac:dyDescent="0.25">
      <c r="I76" s="251"/>
      <c r="J76" s="251"/>
      <c r="K76" s="251"/>
      <c r="L76" s="251"/>
      <c r="M76" s="251"/>
      <c r="N76" s="251"/>
      <c r="O76" s="251"/>
      <c r="P76" s="251"/>
    </row>
    <row r="77" spans="9:16" x14ac:dyDescent="0.25">
      <c r="I77" s="251"/>
      <c r="J77" s="251"/>
      <c r="K77" s="251"/>
      <c r="L77" s="251"/>
      <c r="M77" s="251"/>
      <c r="N77" s="251"/>
      <c r="O77" s="251"/>
      <c r="P77" s="251"/>
    </row>
    <row r="78" spans="9:16" x14ac:dyDescent="0.25">
      <c r="I78" s="251"/>
      <c r="J78" s="251"/>
      <c r="K78" s="251"/>
      <c r="L78" s="251"/>
      <c r="M78" s="251"/>
      <c r="N78" s="251"/>
      <c r="O78" s="251"/>
      <c r="P78" s="251"/>
    </row>
    <row r="79" spans="9:16" x14ac:dyDescent="0.25">
      <c r="I79" s="251"/>
      <c r="J79" s="251"/>
      <c r="K79" s="251"/>
      <c r="L79" s="251"/>
      <c r="M79" s="251"/>
      <c r="N79" s="251"/>
      <c r="O79" s="251"/>
      <c r="P79" s="251"/>
    </row>
    <row r="80" spans="9:16" x14ac:dyDescent="0.25">
      <c r="I80" s="251"/>
      <c r="J80" s="251"/>
      <c r="K80" s="251"/>
      <c r="L80" s="251"/>
      <c r="M80" s="251"/>
      <c r="N80" s="251"/>
      <c r="O80" s="251"/>
      <c r="P80" s="251"/>
    </row>
    <row r="81" spans="9:16" x14ac:dyDescent="0.25">
      <c r="I81" s="251"/>
      <c r="J81" s="251"/>
      <c r="K81" s="251"/>
      <c r="L81" s="251"/>
      <c r="M81" s="251"/>
      <c r="N81" s="251"/>
      <c r="O81" s="251"/>
      <c r="P81" s="251"/>
    </row>
    <row r="82" spans="9:16" x14ac:dyDescent="0.25">
      <c r="I82" s="251"/>
      <c r="J82" s="251"/>
      <c r="K82" s="251"/>
      <c r="L82" s="251"/>
      <c r="M82" s="251"/>
      <c r="N82" s="251"/>
      <c r="O82" s="251"/>
      <c r="P82" s="251"/>
    </row>
    <row r="83" spans="9:16" x14ac:dyDescent="0.25">
      <c r="I83" s="251"/>
      <c r="J83" s="251"/>
      <c r="K83" s="251"/>
      <c r="L83" s="251"/>
      <c r="M83" s="251"/>
      <c r="N83" s="251"/>
      <c r="O83" s="251"/>
      <c r="P83" s="251"/>
    </row>
    <row r="84" spans="9:16" x14ac:dyDescent="0.25">
      <c r="I84" s="251"/>
      <c r="J84" s="251"/>
      <c r="K84" s="251"/>
      <c r="L84" s="251"/>
      <c r="M84" s="251"/>
      <c r="N84" s="251"/>
      <c r="O84" s="251"/>
      <c r="P84" s="251"/>
    </row>
    <row r="85" spans="9:16" x14ac:dyDescent="0.25">
      <c r="I85" s="251"/>
      <c r="J85" s="251"/>
      <c r="K85" s="251"/>
      <c r="L85" s="251"/>
      <c r="M85" s="251"/>
      <c r="N85" s="251"/>
      <c r="O85" s="251"/>
      <c r="P85" s="251"/>
    </row>
    <row r="86" spans="9:16" x14ac:dyDescent="0.25">
      <c r="I86" s="251"/>
      <c r="J86" s="251"/>
      <c r="K86" s="251"/>
      <c r="L86" s="251"/>
      <c r="M86" s="251"/>
      <c r="N86" s="251"/>
      <c r="O86" s="251"/>
      <c r="P86" s="251"/>
    </row>
    <row r="87" spans="9:16" x14ac:dyDescent="0.25">
      <c r="I87" s="251"/>
      <c r="J87" s="251"/>
      <c r="K87" s="251"/>
      <c r="L87" s="251"/>
      <c r="M87" s="251"/>
      <c r="N87" s="251"/>
      <c r="O87" s="251"/>
      <c r="P87" s="251"/>
    </row>
    <row r="88" spans="9:16" x14ac:dyDescent="0.25">
      <c r="I88" s="251"/>
      <c r="J88" s="251"/>
      <c r="K88" s="251"/>
      <c r="L88" s="251"/>
      <c r="M88" s="251"/>
      <c r="N88" s="251"/>
      <c r="O88" s="251"/>
      <c r="P88" s="251"/>
    </row>
    <row r="89" spans="9:16" x14ac:dyDescent="0.25">
      <c r="I89" s="251"/>
      <c r="J89" s="251"/>
      <c r="K89" s="251"/>
      <c r="L89" s="251"/>
      <c r="M89" s="251"/>
      <c r="N89" s="251"/>
      <c r="O89" s="251"/>
      <c r="P89" s="251"/>
    </row>
    <row r="90" spans="9:16" x14ac:dyDescent="0.25">
      <c r="I90" s="251"/>
      <c r="J90" s="251"/>
      <c r="K90" s="251"/>
      <c r="L90" s="251"/>
      <c r="M90" s="251"/>
      <c r="N90" s="251"/>
      <c r="O90" s="251"/>
      <c r="P90" s="251"/>
    </row>
    <row r="91" spans="9:16" x14ac:dyDescent="0.25">
      <c r="I91" s="251"/>
      <c r="J91" s="251"/>
      <c r="K91" s="251"/>
      <c r="L91" s="251"/>
      <c r="M91" s="251"/>
      <c r="N91" s="251"/>
      <c r="O91" s="251"/>
      <c r="P91" s="251"/>
    </row>
    <row r="92" spans="9:16" x14ac:dyDescent="0.25">
      <c r="I92" s="251"/>
      <c r="J92" s="251"/>
      <c r="K92" s="251"/>
      <c r="L92" s="251"/>
      <c r="M92" s="251"/>
      <c r="N92" s="251"/>
      <c r="O92" s="251"/>
      <c r="P92" s="251"/>
    </row>
    <row r="93" spans="9:16" x14ac:dyDescent="0.25">
      <c r="I93" s="251"/>
      <c r="J93" s="251"/>
      <c r="K93" s="251"/>
      <c r="L93" s="251"/>
      <c r="M93" s="251"/>
      <c r="N93" s="251"/>
      <c r="O93" s="251"/>
      <c r="P93" s="251"/>
    </row>
    <row r="94" spans="9:16" x14ac:dyDescent="0.25">
      <c r="I94" s="251"/>
      <c r="J94" s="251"/>
      <c r="K94" s="251"/>
      <c r="L94" s="251"/>
      <c r="M94" s="251"/>
      <c r="N94" s="251"/>
      <c r="O94" s="251"/>
      <c r="P94" s="251"/>
    </row>
    <row r="95" spans="9:16" x14ac:dyDescent="0.25">
      <c r="I95" s="251"/>
      <c r="J95" s="251"/>
      <c r="K95" s="251"/>
      <c r="L95" s="251"/>
      <c r="M95" s="251"/>
      <c r="N95" s="251"/>
      <c r="O95" s="251"/>
      <c r="P95" s="251"/>
    </row>
    <row r="96" spans="9:16" x14ac:dyDescent="0.25">
      <c r="I96" s="251"/>
      <c r="J96" s="251"/>
      <c r="K96" s="251"/>
      <c r="L96" s="251"/>
      <c r="M96" s="251"/>
      <c r="N96" s="251"/>
      <c r="O96" s="251"/>
      <c r="P96" s="251"/>
    </row>
    <row r="97" spans="9:16" x14ac:dyDescent="0.25">
      <c r="I97" s="251"/>
      <c r="J97" s="251"/>
      <c r="K97" s="251"/>
      <c r="L97" s="251"/>
      <c r="M97" s="251"/>
      <c r="N97" s="251"/>
      <c r="O97" s="251"/>
      <c r="P97" s="251"/>
    </row>
    <row r="98" spans="9:16" x14ac:dyDescent="0.25">
      <c r="I98" s="251"/>
      <c r="J98" s="251"/>
      <c r="K98" s="251"/>
      <c r="L98" s="251"/>
      <c r="M98" s="251"/>
      <c r="N98" s="251"/>
      <c r="O98" s="251"/>
      <c r="P98" s="251"/>
    </row>
    <row r="99" spans="9:16" x14ac:dyDescent="0.25">
      <c r="I99" s="251"/>
      <c r="J99" s="251"/>
      <c r="K99" s="251"/>
      <c r="L99" s="251"/>
      <c r="M99" s="251"/>
      <c r="N99" s="251"/>
      <c r="O99" s="251"/>
      <c r="P99" s="251"/>
    </row>
    <row r="100" spans="9:16" x14ac:dyDescent="0.25">
      <c r="I100" s="251"/>
      <c r="J100" s="251"/>
      <c r="K100" s="251"/>
      <c r="L100" s="251"/>
      <c r="M100" s="251"/>
      <c r="N100" s="251"/>
      <c r="O100" s="251"/>
      <c r="P100" s="251"/>
    </row>
    <row r="101" spans="9:16" x14ac:dyDescent="0.25">
      <c r="I101" s="251"/>
      <c r="J101" s="251"/>
      <c r="K101" s="251"/>
      <c r="L101" s="251"/>
      <c r="M101" s="251"/>
      <c r="N101" s="251"/>
      <c r="O101" s="251"/>
      <c r="P101" s="251"/>
    </row>
    <row r="102" spans="9:16" x14ac:dyDescent="0.25">
      <c r="I102" s="251"/>
      <c r="J102" s="251"/>
      <c r="K102" s="251"/>
      <c r="L102" s="251"/>
      <c r="M102" s="251"/>
      <c r="N102" s="251"/>
      <c r="O102" s="251"/>
      <c r="P102" s="251"/>
    </row>
    <row r="103" spans="9:16" x14ac:dyDescent="0.25">
      <c r="I103" s="251"/>
      <c r="J103" s="251"/>
      <c r="K103" s="251"/>
      <c r="L103" s="251"/>
      <c r="M103" s="251"/>
      <c r="N103" s="251"/>
      <c r="O103" s="251"/>
      <c r="P103" s="251"/>
    </row>
    <row r="104" spans="9:16" x14ac:dyDescent="0.25">
      <c r="I104" s="251"/>
      <c r="J104" s="251"/>
      <c r="K104" s="251"/>
      <c r="L104" s="251"/>
      <c r="M104" s="251"/>
      <c r="N104" s="251"/>
      <c r="O104" s="251"/>
      <c r="P104" s="251"/>
    </row>
    <row r="105" spans="9:16" x14ac:dyDescent="0.25">
      <c r="I105" s="251"/>
      <c r="J105" s="251"/>
      <c r="K105" s="251"/>
      <c r="L105" s="251"/>
      <c r="M105" s="251"/>
      <c r="N105" s="251"/>
      <c r="O105" s="251"/>
      <c r="P105" s="251"/>
    </row>
    <row r="106" spans="9:16" x14ac:dyDescent="0.25">
      <c r="I106" s="251"/>
      <c r="J106" s="251"/>
      <c r="K106" s="251"/>
      <c r="L106" s="251"/>
      <c r="M106" s="251"/>
      <c r="N106" s="251"/>
      <c r="O106" s="251"/>
      <c r="P106" s="251"/>
    </row>
    <row r="107" spans="9:16" x14ac:dyDescent="0.25">
      <c r="I107" s="251"/>
      <c r="J107" s="251"/>
      <c r="K107" s="251"/>
      <c r="L107" s="251"/>
      <c r="M107" s="251"/>
      <c r="N107" s="251"/>
      <c r="O107" s="251"/>
      <c r="P107" s="251"/>
    </row>
    <row r="108" spans="9:16" x14ac:dyDescent="0.25">
      <c r="I108" s="251"/>
      <c r="J108" s="251"/>
      <c r="K108" s="251"/>
      <c r="L108" s="251"/>
      <c r="M108" s="251"/>
      <c r="N108" s="251"/>
      <c r="O108" s="251"/>
      <c r="P108" s="251"/>
    </row>
    <row r="109" spans="9:16" x14ac:dyDescent="0.25">
      <c r="I109" s="251"/>
      <c r="J109" s="251"/>
      <c r="K109" s="251"/>
      <c r="L109" s="251"/>
      <c r="M109" s="251"/>
      <c r="N109" s="251"/>
      <c r="O109" s="251"/>
      <c r="P109" s="251"/>
    </row>
    <row r="110" spans="9:16" x14ac:dyDescent="0.25">
      <c r="I110" s="251"/>
      <c r="J110" s="251"/>
      <c r="K110" s="251"/>
      <c r="L110" s="251"/>
      <c r="M110" s="251"/>
      <c r="N110" s="251"/>
      <c r="O110" s="251"/>
      <c r="P110" s="251"/>
    </row>
    <row r="111" spans="9:16" x14ac:dyDescent="0.25">
      <c r="I111" s="251"/>
      <c r="J111" s="251"/>
      <c r="K111" s="251"/>
      <c r="L111" s="251"/>
      <c r="M111" s="251"/>
      <c r="N111" s="251"/>
      <c r="O111" s="251"/>
      <c r="P111" s="251"/>
    </row>
    <row r="112" spans="9:16" x14ac:dyDescent="0.25">
      <c r="I112" s="251"/>
      <c r="J112" s="251"/>
      <c r="K112" s="251"/>
      <c r="L112" s="251"/>
      <c r="M112" s="251"/>
      <c r="N112" s="251"/>
      <c r="O112" s="251"/>
      <c r="P112" s="251"/>
    </row>
    <row r="113" spans="9:16" x14ac:dyDescent="0.25">
      <c r="I113" s="251"/>
      <c r="J113" s="251"/>
      <c r="K113" s="251"/>
      <c r="L113" s="251"/>
      <c r="M113" s="251"/>
      <c r="N113" s="251"/>
      <c r="O113" s="251"/>
      <c r="P113" s="251"/>
    </row>
    <row r="114" spans="9:16" x14ac:dyDescent="0.25">
      <c r="I114" s="251"/>
      <c r="J114" s="251"/>
      <c r="K114" s="251"/>
      <c r="L114" s="251"/>
      <c r="M114" s="251"/>
      <c r="N114" s="251"/>
      <c r="O114" s="251"/>
      <c r="P114" s="251"/>
    </row>
    <row r="115" spans="9:16" x14ac:dyDescent="0.25">
      <c r="I115" s="251"/>
      <c r="J115" s="251"/>
      <c r="K115" s="251"/>
      <c r="L115" s="251"/>
      <c r="M115" s="251"/>
      <c r="N115" s="251"/>
      <c r="O115" s="251"/>
      <c r="P115" s="251"/>
    </row>
    <row r="116" spans="9:16" x14ac:dyDescent="0.25">
      <c r="I116" s="251"/>
      <c r="J116" s="251"/>
      <c r="K116" s="251"/>
      <c r="L116" s="251"/>
      <c r="M116" s="251"/>
      <c r="N116" s="251"/>
      <c r="O116" s="251"/>
      <c r="P116" s="251"/>
    </row>
    <row r="117" spans="9:16" x14ac:dyDescent="0.25">
      <c r="I117" s="251"/>
      <c r="J117" s="251"/>
      <c r="K117" s="251"/>
      <c r="L117" s="251"/>
      <c r="M117" s="251"/>
      <c r="N117" s="251"/>
      <c r="O117" s="251"/>
      <c r="P117" s="251"/>
    </row>
    <row r="118" spans="9:16" x14ac:dyDescent="0.25">
      <c r="I118" s="251"/>
      <c r="J118" s="251"/>
      <c r="K118" s="251"/>
      <c r="L118" s="251"/>
      <c r="M118" s="251"/>
      <c r="N118" s="251"/>
      <c r="O118" s="251"/>
      <c r="P118" s="251"/>
    </row>
    <row r="119" spans="9:16" x14ac:dyDescent="0.25">
      <c r="I119" s="251"/>
      <c r="J119" s="251"/>
      <c r="K119" s="251"/>
      <c r="L119" s="251"/>
      <c r="M119" s="251"/>
      <c r="N119" s="251"/>
      <c r="O119" s="251"/>
      <c r="P119" s="251"/>
    </row>
    <row r="120" spans="9:16" x14ac:dyDescent="0.25">
      <c r="I120" s="251"/>
      <c r="J120" s="251"/>
      <c r="K120" s="251"/>
      <c r="L120" s="251"/>
      <c r="M120" s="251"/>
      <c r="N120" s="251"/>
      <c r="O120" s="251"/>
      <c r="P120" s="251"/>
    </row>
    <row r="121" spans="9:16" x14ac:dyDescent="0.25">
      <c r="I121" s="251"/>
      <c r="J121" s="251"/>
      <c r="K121" s="251"/>
      <c r="L121" s="251"/>
      <c r="M121" s="251"/>
      <c r="N121" s="251"/>
      <c r="O121" s="251"/>
      <c r="P121" s="251"/>
    </row>
    <row r="122" spans="9:16" x14ac:dyDescent="0.25">
      <c r="I122" s="251"/>
      <c r="J122" s="251"/>
      <c r="K122" s="251"/>
      <c r="L122" s="251"/>
      <c r="M122" s="251"/>
      <c r="N122" s="251"/>
      <c r="O122" s="251"/>
      <c r="P122" s="251"/>
    </row>
    <row r="123" spans="9:16" x14ac:dyDescent="0.25">
      <c r="I123" s="251"/>
      <c r="J123" s="251"/>
      <c r="K123" s="251"/>
      <c r="L123" s="251"/>
      <c r="M123" s="251"/>
      <c r="N123" s="251"/>
      <c r="O123" s="251"/>
      <c r="P123" s="251"/>
    </row>
    <row r="124" spans="9:16" x14ac:dyDescent="0.25">
      <c r="I124" s="251"/>
      <c r="J124" s="251"/>
      <c r="K124" s="251"/>
      <c r="L124" s="251"/>
      <c r="M124" s="251"/>
      <c r="N124" s="251"/>
      <c r="O124" s="251"/>
      <c r="P124" s="251"/>
    </row>
    <row r="125" spans="9:16" x14ac:dyDescent="0.25">
      <c r="I125" s="251"/>
      <c r="J125" s="251"/>
      <c r="K125" s="251"/>
      <c r="L125" s="251"/>
      <c r="M125" s="251"/>
      <c r="N125" s="251"/>
      <c r="O125" s="251"/>
      <c r="P125" s="251"/>
    </row>
    <row r="126" spans="9:16" x14ac:dyDescent="0.25">
      <c r="I126" s="251"/>
      <c r="J126" s="251"/>
      <c r="K126" s="251"/>
      <c r="L126" s="251"/>
      <c r="M126" s="251"/>
      <c r="N126" s="251"/>
      <c r="O126" s="251"/>
      <c r="P126" s="251"/>
    </row>
    <row r="127" spans="9:16" x14ac:dyDescent="0.25">
      <c r="I127" s="251"/>
      <c r="J127" s="251"/>
      <c r="K127" s="251"/>
      <c r="L127" s="251"/>
      <c r="M127" s="251"/>
      <c r="N127" s="251"/>
      <c r="O127" s="251"/>
      <c r="P127" s="251"/>
    </row>
    <row r="128" spans="9:16" x14ac:dyDescent="0.25">
      <c r="I128" s="251"/>
      <c r="J128" s="251"/>
      <c r="K128" s="251"/>
      <c r="L128" s="251"/>
      <c r="M128" s="251"/>
      <c r="N128" s="251"/>
      <c r="O128" s="251"/>
      <c r="P128" s="251"/>
    </row>
    <row r="129" spans="9:16" x14ac:dyDescent="0.25">
      <c r="I129" s="251"/>
      <c r="J129" s="251"/>
      <c r="K129" s="251"/>
      <c r="L129" s="251"/>
      <c r="M129" s="251"/>
      <c r="N129" s="251"/>
      <c r="O129" s="251"/>
      <c r="P129" s="251"/>
    </row>
    <row r="130" spans="9:16" x14ac:dyDescent="0.25">
      <c r="I130" s="251"/>
      <c r="J130" s="251"/>
      <c r="K130" s="251"/>
      <c r="L130" s="251"/>
      <c r="M130" s="251"/>
      <c r="N130" s="251"/>
      <c r="O130" s="251"/>
      <c r="P130" s="251"/>
    </row>
    <row r="131" spans="9:16" x14ac:dyDescent="0.25">
      <c r="I131" s="251"/>
      <c r="J131" s="251"/>
      <c r="K131" s="251"/>
      <c r="L131" s="251"/>
      <c r="M131" s="251"/>
      <c r="N131" s="251"/>
      <c r="O131" s="251"/>
      <c r="P131" s="251"/>
    </row>
    <row r="132" spans="9:16" x14ac:dyDescent="0.25">
      <c r="I132" s="251"/>
      <c r="J132" s="251"/>
      <c r="K132" s="251"/>
      <c r="L132" s="251"/>
      <c r="M132" s="251"/>
      <c r="N132" s="251"/>
      <c r="O132" s="251"/>
      <c r="P132" s="251"/>
    </row>
    <row r="133" spans="9:16" x14ac:dyDescent="0.25">
      <c r="I133" s="251"/>
      <c r="J133" s="251"/>
      <c r="K133" s="251"/>
      <c r="L133" s="251"/>
      <c r="M133" s="251"/>
      <c r="N133" s="251"/>
      <c r="O133" s="251"/>
      <c r="P133" s="251"/>
    </row>
    <row r="134" spans="9:16" x14ac:dyDescent="0.25">
      <c r="I134" s="251"/>
      <c r="J134" s="251"/>
      <c r="K134" s="251"/>
      <c r="L134" s="251"/>
      <c r="M134" s="251"/>
      <c r="N134" s="251"/>
      <c r="O134" s="251"/>
      <c r="P134" s="251"/>
    </row>
    <row r="135" spans="9:16" x14ac:dyDescent="0.25">
      <c r="I135" s="251"/>
      <c r="J135" s="251"/>
      <c r="K135" s="251"/>
      <c r="L135" s="251"/>
      <c r="M135" s="251"/>
      <c r="N135" s="251"/>
      <c r="O135" s="251"/>
      <c r="P135" s="251"/>
    </row>
    <row r="136" spans="9:16" x14ac:dyDescent="0.25">
      <c r="I136" s="251"/>
      <c r="J136" s="251"/>
      <c r="K136" s="251"/>
      <c r="L136" s="251"/>
      <c r="M136" s="251"/>
      <c r="N136" s="251"/>
      <c r="O136" s="251"/>
      <c r="P136" s="251"/>
    </row>
    <row r="137" spans="9:16" x14ac:dyDescent="0.25">
      <c r="I137" s="251"/>
      <c r="J137" s="251"/>
      <c r="K137" s="251"/>
      <c r="L137" s="251"/>
      <c r="M137" s="251"/>
      <c r="N137" s="251"/>
      <c r="O137" s="251"/>
      <c r="P137" s="251"/>
    </row>
    <row r="138" spans="9:16" x14ac:dyDescent="0.25">
      <c r="I138" s="251"/>
      <c r="J138" s="251"/>
      <c r="K138" s="251"/>
      <c r="L138" s="251"/>
      <c r="M138" s="251"/>
      <c r="N138" s="251"/>
      <c r="O138" s="251"/>
      <c r="P138" s="251"/>
    </row>
    <row r="139" spans="9:16" x14ac:dyDescent="0.25">
      <c r="I139" s="251"/>
      <c r="J139" s="251"/>
      <c r="K139" s="251"/>
      <c r="L139" s="251"/>
      <c r="M139" s="251"/>
      <c r="N139" s="251"/>
      <c r="O139" s="251"/>
      <c r="P139" s="251"/>
    </row>
    <row r="140" spans="9:16" x14ac:dyDescent="0.25">
      <c r="I140" s="251"/>
      <c r="J140" s="251"/>
      <c r="K140" s="251"/>
      <c r="L140" s="251"/>
      <c r="M140" s="251"/>
      <c r="N140" s="251"/>
      <c r="O140" s="251"/>
      <c r="P140" s="251"/>
    </row>
    <row r="141" spans="9:16" x14ac:dyDescent="0.25">
      <c r="I141" s="251"/>
      <c r="J141" s="251"/>
      <c r="K141" s="251"/>
      <c r="L141" s="251"/>
      <c r="M141" s="251"/>
      <c r="N141" s="251"/>
      <c r="O141" s="251"/>
      <c r="P141" s="251"/>
    </row>
    <row r="142" spans="9:16" x14ac:dyDescent="0.25">
      <c r="I142" s="251"/>
      <c r="J142" s="251"/>
      <c r="K142" s="251"/>
      <c r="L142" s="251"/>
      <c r="M142" s="251"/>
      <c r="N142" s="251"/>
      <c r="O142" s="251"/>
      <c r="P142" s="251"/>
    </row>
    <row r="143" spans="9:16" x14ac:dyDescent="0.25">
      <c r="I143" s="251"/>
      <c r="J143" s="251"/>
      <c r="K143" s="251"/>
      <c r="L143" s="251"/>
      <c r="M143" s="251"/>
      <c r="N143" s="251"/>
      <c r="O143" s="251"/>
      <c r="P143" s="251"/>
    </row>
    <row r="144" spans="9:16" x14ac:dyDescent="0.25">
      <c r="I144" s="251"/>
      <c r="J144" s="251"/>
      <c r="K144" s="251"/>
      <c r="L144" s="251"/>
      <c r="M144" s="251"/>
      <c r="N144" s="251"/>
      <c r="O144" s="251"/>
      <c r="P144" s="251"/>
    </row>
    <row r="145" spans="9:16" x14ac:dyDescent="0.25">
      <c r="I145" s="251"/>
      <c r="J145" s="251"/>
      <c r="K145" s="251"/>
      <c r="L145" s="251"/>
      <c r="M145" s="251"/>
      <c r="N145" s="251"/>
      <c r="O145" s="251"/>
      <c r="P145" s="251"/>
    </row>
    <row r="146" spans="9:16" x14ac:dyDescent="0.25">
      <c r="I146" s="251"/>
      <c r="J146" s="251"/>
      <c r="K146" s="251"/>
      <c r="L146" s="251"/>
      <c r="M146" s="251"/>
      <c r="N146" s="251"/>
      <c r="O146" s="251"/>
      <c r="P146" s="251"/>
    </row>
    <row r="147" spans="9:16" x14ac:dyDescent="0.25">
      <c r="I147" s="251"/>
      <c r="J147" s="251"/>
      <c r="K147" s="251"/>
      <c r="L147" s="251"/>
      <c r="M147" s="251"/>
      <c r="N147" s="251"/>
      <c r="O147" s="251"/>
      <c r="P147" s="251"/>
    </row>
    <row r="148" spans="9:16" x14ac:dyDescent="0.25">
      <c r="I148" s="251"/>
      <c r="J148" s="251"/>
      <c r="K148" s="251"/>
      <c r="L148" s="251"/>
      <c r="M148" s="251"/>
      <c r="N148" s="251"/>
      <c r="O148" s="251"/>
      <c r="P148" s="251"/>
    </row>
    <row r="149" spans="9:16" x14ac:dyDescent="0.25">
      <c r="I149" s="251"/>
      <c r="J149" s="251"/>
      <c r="K149" s="251"/>
      <c r="L149" s="251"/>
      <c r="M149" s="251"/>
      <c r="N149" s="251"/>
      <c r="O149" s="251"/>
      <c r="P149" s="251"/>
    </row>
    <row r="150" spans="9:16" x14ac:dyDescent="0.25">
      <c r="I150" s="251"/>
      <c r="J150" s="251"/>
      <c r="K150" s="251"/>
      <c r="L150" s="251"/>
      <c r="M150" s="251"/>
      <c r="N150" s="251"/>
      <c r="O150" s="251"/>
      <c r="P150" s="251"/>
    </row>
    <row r="151" spans="9:16" x14ac:dyDescent="0.25">
      <c r="I151" s="251"/>
      <c r="J151" s="251"/>
      <c r="K151" s="251"/>
      <c r="L151" s="251"/>
      <c r="M151" s="251"/>
      <c r="N151" s="251"/>
      <c r="O151" s="251"/>
      <c r="P151" s="251"/>
    </row>
    <row r="152" spans="9:16" x14ac:dyDescent="0.25">
      <c r="I152" s="251"/>
      <c r="J152" s="251"/>
      <c r="K152" s="251"/>
      <c r="L152" s="251"/>
      <c r="M152" s="251"/>
      <c r="N152" s="251"/>
      <c r="O152" s="251"/>
      <c r="P152" s="251"/>
    </row>
    <row r="153" spans="9:16" x14ac:dyDescent="0.25">
      <c r="I153" s="251"/>
      <c r="J153" s="251"/>
      <c r="K153" s="251"/>
      <c r="L153" s="251"/>
      <c r="M153" s="251"/>
      <c r="N153" s="251"/>
      <c r="O153" s="251"/>
      <c r="P153" s="251"/>
    </row>
    <row r="154" spans="9:16" x14ac:dyDescent="0.25">
      <c r="I154" s="251"/>
      <c r="J154" s="251"/>
      <c r="K154" s="251"/>
      <c r="L154" s="251"/>
      <c r="M154" s="251"/>
      <c r="N154" s="251"/>
      <c r="O154" s="251"/>
      <c r="P154" s="251"/>
    </row>
    <row r="155" spans="9:16" x14ac:dyDescent="0.25">
      <c r="I155" s="251"/>
      <c r="J155" s="251"/>
      <c r="K155" s="251"/>
      <c r="L155" s="251"/>
      <c r="M155" s="251"/>
      <c r="N155" s="251"/>
      <c r="O155" s="251"/>
      <c r="P155" s="251"/>
    </row>
    <row r="156" spans="9:16" x14ac:dyDescent="0.25">
      <c r="I156" s="251"/>
      <c r="J156" s="251"/>
      <c r="K156" s="251"/>
      <c r="L156" s="251"/>
      <c r="M156" s="251"/>
      <c r="N156" s="251"/>
      <c r="O156" s="251"/>
      <c r="P156" s="251"/>
    </row>
    <row r="157" spans="9:16" x14ac:dyDescent="0.25">
      <c r="I157" s="251"/>
      <c r="J157" s="251"/>
      <c r="K157" s="251"/>
      <c r="L157" s="251"/>
      <c r="M157" s="251"/>
      <c r="N157" s="251"/>
      <c r="O157" s="251"/>
      <c r="P157" s="251"/>
    </row>
    <row r="158" spans="9:16" x14ac:dyDescent="0.25">
      <c r="I158" s="251"/>
      <c r="J158" s="251"/>
      <c r="K158" s="251"/>
      <c r="L158" s="251"/>
      <c r="M158" s="251"/>
      <c r="N158" s="251"/>
      <c r="O158" s="251"/>
      <c r="P158" s="251"/>
    </row>
    <row r="159" spans="9:16" x14ac:dyDescent="0.25">
      <c r="I159" s="251"/>
      <c r="J159" s="251"/>
      <c r="K159" s="251"/>
      <c r="L159" s="251"/>
      <c r="M159" s="251"/>
      <c r="N159" s="251"/>
      <c r="O159" s="251"/>
      <c r="P159" s="251"/>
    </row>
    <row r="160" spans="9:16" x14ac:dyDescent="0.25">
      <c r="I160" s="251"/>
      <c r="J160" s="251"/>
      <c r="K160" s="251"/>
      <c r="L160" s="251"/>
      <c r="M160" s="251"/>
      <c r="N160" s="251"/>
      <c r="O160" s="251"/>
      <c r="P160" s="251"/>
    </row>
    <row r="161" spans="9:16" x14ac:dyDescent="0.25">
      <c r="I161" s="251"/>
      <c r="J161" s="251"/>
      <c r="K161" s="251"/>
      <c r="L161" s="251"/>
      <c r="M161" s="251"/>
      <c r="N161" s="251"/>
      <c r="O161" s="251"/>
      <c r="P161" s="251"/>
    </row>
    <row r="162" spans="9:16" x14ac:dyDescent="0.25">
      <c r="I162" s="251"/>
      <c r="J162" s="251"/>
      <c r="K162" s="251"/>
      <c r="L162" s="251"/>
      <c r="M162" s="251"/>
      <c r="N162" s="251"/>
      <c r="O162" s="251"/>
      <c r="P162" s="251"/>
    </row>
    <row r="163" spans="9:16" x14ac:dyDescent="0.25">
      <c r="I163" s="251"/>
      <c r="J163" s="251"/>
      <c r="K163" s="251"/>
      <c r="L163" s="251"/>
      <c r="M163" s="251"/>
      <c r="N163" s="251"/>
      <c r="O163" s="251"/>
      <c r="P163" s="251"/>
    </row>
    <row r="164" spans="9:16" x14ac:dyDescent="0.25">
      <c r="I164" s="251"/>
      <c r="J164" s="251"/>
      <c r="K164" s="251"/>
      <c r="L164" s="251"/>
      <c r="M164" s="251"/>
      <c r="N164" s="251"/>
      <c r="O164" s="251"/>
      <c r="P164" s="251"/>
    </row>
    <row r="165" spans="9:16" x14ac:dyDescent="0.25">
      <c r="I165" s="251"/>
      <c r="J165" s="251"/>
      <c r="K165" s="251"/>
      <c r="L165" s="251"/>
      <c r="M165" s="251"/>
      <c r="N165" s="251"/>
      <c r="O165" s="251"/>
      <c r="P165" s="251"/>
    </row>
    <row r="166" spans="9:16" x14ac:dyDescent="0.25">
      <c r="I166" s="251"/>
      <c r="J166" s="251"/>
      <c r="K166" s="251"/>
      <c r="L166" s="251"/>
      <c r="M166" s="251"/>
      <c r="N166" s="251"/>
      <c r="O166" s="251"/>
      <c r="P166" s="251"/>
    </row>
    <row r="167" spans="9:16" x14ac:dyDescent="0.25">
      <c r="I167" s="251"/>
      <c r="J167" s="251"/>
      <c r="K167" s="251"/>
      <c r="L167" s="251"/>
      <c r="M167" s="251"/>
      <c r="N167" s="251"/>
      <c r="O167" s="251"/>
      <c r="P167" s="251"/>
    </row>
    <row r="168" spans="9:16" x14ac:dyDescent="0.25">
      <c r="I168" s="251"/>
      <c r="J168" s="251"/>
      <c r="K168" s="251"/>
      <c r="L168" s="251"/>
      <c r="M168" s="251"/>
      <c r="N168" s="251"/>
      <c r="O168" s="251"/>
      <c r="P168" s="251"/>
    </row>
    <row r="169" spans="9:16" x14ac:dyDescent="0.25">
      <c r="I169" s="251"/>
      <c r="J169" s="251"/>
      <c r="K169" s="251"/>
      <c r="L169" s="251"/>
      <c r="M169" s="251"/>
      <c r="N169" s="251"/>
      <c r="O169" s="251"/>
      <c r="P169" s="251"/>
    </row>
    <row r="170" spans="9:16" x14ac:dyDescent="0.25">
      <c r="I170" s="251"/>
      <c r="J170" s="251"/>
      <c r="K170" s="251"/>
      <c r="L170" s="251"/>
      <c r="M170" s="251"/>
      <c r="N170" s="251"/>
      <c r="O170" s="251"/>
      <c r="P170" s="251"/>
    </row>
    <row r="171" spans="9:16" x14ac:dyDescent="0.25">
      <c r="I171" s="251"/>
      <c r="J171" s="251"/>
      <c r="K171" s="251"/>
      <c r="L171" s="251"/>
      <c r="M171" s="251"/>
      <c r="N171" s="251"/>
      <c r="O171" s="251"/>
      <c r="P171" s="251"/>
    </row>
    <row r="172" spans="9:16" x14ac:dyDescent="0.25">
      <c r="I172" s="251"/>
      <c r="J172" s="251"/>
      <c r="K172" s="251"/>
      <c r="L172" s="251"/>
      <c r="M172" s="251"/>
      <c r="N172" s="251"/>
      <c r="O172" s="251"/>
      <c r="P172" s="251"/>
    </row>
    <row r="173" spans="9:16" x14ac:dyDescent="0.25">
      <c r="I173" s="251"/>
      <c r="J173" s="251"/>
      <c r="K173" s="251"/>
      <c r="L173" s="251"/>
      <c r="M173" s="251"/>
      <c r="N173" s="251"/>
      <c r="O173" s="251"/>
      <c r="P173" s="251"/>
    </row>
    <row r="174" spans="9:16" x14ac:dyDescent="0.25">
      <c r="I174" s="251"/>
      <c r="J174" s="251"/>
      <c r="K174" s="251"/>
      <c r="L174" s="251"/>
      <c r="M174" s="251"/>
      <c r="N174" s="251"/>
      <c r="O174" s="251"/>
      <c r="P174" s="251"/>
    </row>
    <row r="175" spans="9:16" x14ac:dyDescent="0.25">
      <c r="I175" s="251"/>
      <c r="J175" s="251"/>
      <c r="K175" s="251"/>
      <c r="L175" s="251"/>
      <c r="M175" s="251"/>
      <c r="N175" s="251"/>
      <c r="O175" s="251"/>
      <c r="P175" s="251"/>
    </row>
    <row r="176" spans="9:16" x14ac:dyDescent="0.25">
      <c r="I176" s="251"/>
      <c r="J176" s="251"/>
      <c r="K176" s="251"/>
      <c r="L176" s="251"/>
      <c r="M176" s="251"/>
      <c r="N176" s="251"/>
      <c r="O176" s="251"/>
      <c r="P176" s="251"/>
    </row>
    <row r="177" spans="9:16" x14ac:dyDescent="0.25">
      <c r="I177" s="251"/>
      <c r="J177" s="251"/>
      <c r="K177" s="251"/>
      <c r="L177" s="251"/>
      <c r="M177" s="251"/>
      <c r="N177" s="251"/>
      <c r="O177" s="251"/>
      <c r="P177" s="251"/>
    </row>
    <row r="178" spans="9:16" x14ac:dyDescent="0.25">
      <c r="I178" s="251"/>
      <c r="J178" s="251"/>
      <c r="K178" s="251"/>
      <c r="L178" s="251"/>
      <c r="M178" s="251"/>
      <c r="N178" s="251"/>
      <c r="O178" s="251"/>
      <c r="P178" s="251"/>
    </row>
    <row r="179" spans="9:16" x14ac:dyDescent="0.25">
      <c r="I179" s="251"/>
      <c r="J179" s="251"/>
      <c r="K179" s="251"/>
      <c r="L179" s="251"/>
      <c r="M179" s="251"/>
      <c r="N179" s="251"/>
      <c r="O179" s="251"/>
      <c r="P179" s="251"/>
    </row>
    <row r="180" spans="9:16" x14ac:dyDescent="0.25">
      <c r="I180" s="251"/>
      <c r="J180" s="251"/>
      <c r="K180" s="251"/>
      <c r="L180" s="251"/>
      <c r="M180" s="251"/>
      <c r="N180" s="251"/>
      <c r="O180" s="251"/>
      <c r="P180" s="251"/>
    </row>
    <row r="181" spans="9:16" x14ac:dyDescent="0.25">
      <c r="I181" s="251"/>
      <c r="J181" s="251"/>
      <c r="K181" s="251"/>
      <c r="L181" s="251"/>
      <c r="M181" s="251"/>
      <c r="N181" s="251"/>
      <c r="O181" s="251"/>
      <c r="P181" s="251"/>
    </row>
    <row r="182" spans="9:16" x14ac:dyDescent="0.25">
      <c r="I182" s="251"/>
      <c r="J182" s="251"/>
      <c r="K182" s="251"/>
      <c r="L182" s="251"/>
      <c r="M182" s="251"/>
      <c r="N182" s="251"/>
      <c r="O182" s="251"/>
      <c r="P182" s="251"/>
    </row>
    <row r="183" spans="9:16" x14ac:dyDescent="0.25">
      <c r="I183" s="251"/>
      <c r="J183" s="251"/>
      <c r="K183" s="251"/>
      <c r="L183" s="251"/>
      <c r="M183" s="251"/>
      <c r="N183" s="251"/>
      <c r="O183" s="251"/>
      <c r="P183" s="251"/>
    </row>
    <row r="184" spans="9:16" x14ac:dyDescent="0.25">
      <c r="I184" s="251"/>
      <c r="J184" s="251"/>
      <c r="K184" s="251"/>
      <c r="L184" s="251"/>
      <c r="M184" s="251"/>
      <c r="N184" s="251"/>
      <c r="O184" s="251"/>
      <c r="P184" s="251"/>
    </row>
    <row r="185" spans="9:16" x14ac:dyDescent="0.25">
      <c r="I185" s="251"/>
      <c r="J185" s="251"/>
      <c r="K185" s="251"/>
      <c r="L185" s="251"/>
      <c r="M185" s="251"/>
      <c r="N185" s="251"/>
      <c r="O185" s="251"/>
      <c r="P185" s="251"/>
    </row>
    <row r="186" spans="9:16" x14ac:dyDescent="0.25">
      <c r="I186" s="251"/>
      <c r="J186" s="251"/>
      <c r="K186" s="251"/>
      <c r="L186" s="251"/>
      <c r="M186" s="251"/>
      <c r="N186" s="251"/>
      <c r="O186" s="251"/>
      <c r="P186" s="251"/>
    </row>
    <row r="187" spans="9:16" x14ac:dyDescent="0.25">
      <c r="I187" s="251"/>
      <c r="J187" s="251"/>
      <c r="K187" s="251"/>
      <c r="L187" s="251"/>
      <c r="M187" s="251"/>
      <c r="N187" s="251"/>
      <c r="O187" s="251"/>
      <c r="P187" s="251"/>
    </row>
    <row r="188" spans="9:16" x14ac:dyDescent="0.25">
      <c r="I188" s="251"/>
      <c r="J188" s="251"/>
      <c r="K188" s="251"/>
      <c r="L188" s="251"/>
      <c r="M188" s="251"/>
      <c r="N188" s="251"/>
      <c r="O188" s="251"/>
      <c r="P188" s="251"/>
    </row>
    <row r="189" spans="9:16" x14ac:dyDescent="0.25">
      <c r="I189" s="251"/>
      <c r="J189" s="251"/>
      <c r="K189" s="251"/>
      <c r="L189" s="251"/>
      <c r="M189" s="251"/>
      <c r="N189" s="251"/>
      <c r="O189" s="251"/>
      <c r="P189" s="251"/>
    </row>
    <row r="190" spans="9:16" x14ac:dyDescent="0.25">
      <c r="I190" s="251"/>
      <c r="J190" s="251"/>
      <c r="K190" s="251"/>
      <c r="L190" s="251"/>
      <c r="M190" s="251"/>
      <c r="N190" s="251"/>
      <c r="O190" s="251"/>
      <c r="P190" s="251"/>
    </row>
    <row r="191" spans="9:16" x14ac:dyDescent="0.25">
      <c r="I191" s="251"/>
      <c r="J191" s="251"/>
      <c r="K191" s="251"/>
      <c r="L191" s="251"/>
      <c r="M191" s="251"/>
      <c r="N191" s="251"/>
      <c r="O191" s="251"/>
      <c r="P191" s="251"/>
    </row>
    <row r="192" spans="9:16" x14ac:dyDescent="0.25">
      <c r="I192" s="251"/>
      <c r="J192" s="251"/>
      <c r="K192" s="251"/>
      <c r="L192" s="251"/>
      <c r="M192" s="251"/>
      <c r="N192" s="251"/>
      <c r="O192" s="251"/>
      <c r="P192" s="251"/>
    </row>
    <row r="193" spans="9:16" x14ac:dyDescent="0.25">
      <c r="I193" s="251"/>
      <c r="J193" s="251"/>
      <c r="K193" s="251"/>
      <c r="L193" s="251"/>
      <c r="M193" s="251"/>
      <c r="N193" s="251"/>
      <c r="O193" s="251"/>
      <c r="P193" s="251"/>
    </row>
    <row r="194" spans="9:16" x14ac:dyDescent="0.25">
      <c r="I194" s="251"/>
      <c r="J194" s="251"/>
      <c r="K194" s="251"/>
      <c r="L194" s="251"/>
      <c r="M194" s="251"/>
      <c r="N194" s="251"/>
      <c r="O194" s="251"/>
      <c r="P194" s="251"/>
    </row>
    <row r="195" spans="9:16" x14ac:dyDescent="0.25">
      <c r="I195" s="251"/>
      <c r="J195" s="251"/>
      <c r="K195" s="251"/>
      <c r="L195" s="251"/>
      <c r="M195" s="251"/>
      <c r="N195" s="251"/>
      <c r="O195" s="251"/>
      <c r="P195" s="251"/>
    </row>
    <row r="196" spans="9:16" x14ac:dyDescent="0.25">
      <c r="I196" s="251"/>
      <c r="J196" s="251"/>
      <c r="K196" s="251"/>
      <c r="L196" s="251"/>
      <c r="M196" s="251"/>
      <c r="N196" s="251"/>
      <c r="O196" s="251"/>
      <c r="P196" s="251"/>
    </row>
    <row r="197" spans="9:16" x14ac:dyDescent="0.25">
      <c r="I197" s="251"/>
      <c r="J197" s="251"/>
      <c r="K197" s="251"/>
      <c r="L197" s="251"/>
      <c r="M197" s="251"/>
      <c r="N197" s="251"/>
      <c r="O197" s="251"/>
      <c r="P197" s="251"/>
    </row>
    <row r="198" spans="9:16" x14ac:dyDescent="0.25">
      <c r="I198" s="251"/>
      <c r="J198" s="251"/>
      <c r="K198" s="251"/>
      <c r="L198" s="251"/>
      <c r="M198" s="251"/>
      <c r="N198" s="251"/>
      <c r="O198" s="251"/>
      <c r="P198" s="251"/>
    </row>
    <row r="199" spans="9:16" x14ac:dyDescent="0.25">
      <c r="I199" s="251"/>
      <c r="J199" s="251"/>
      <c r="K199" s="251"/>
      <c r="L199" s="251"/>
      <c r="M199" s="251"/>
      <c r="N199" s="251"/>
      <c r="O199" s="251"/>
      <c r="P199" s="251"/>
    </row>
    <row r="200" spans="9:16" x14ac:dyDescent="0.25">
      <c r="I200" s="251"/>
      <c r="J200" s="251"/>
      <c r="K200" s="251"/>
      <c r="L200" s="251"/>
      <c r="M200" s="251"/>
      <c r="N200" s="251"/>
      <c r="O200" s="251"/>
      <c r="P200" s="251"/>
    </row>
    <row r="201" spans="9:16" x14ac:dyDescent="0.25">
      <c r="I201" s="251"/>
      <c r="J201" s="251"/>
      <c r="K201" s="251"/>
      <c r="L201" s="251"/>
      <c r="M201" s="251"/>
      <c r="N201" s="251"/>
      <c r="O201" s="251"/>
      <c r="P201" s="251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A8A74-2CA6-4171-9855-8F624F41CD63}">
  <sheetPr codeName="Hoja15"/>
  <dimension ref="B1:H16"/>
  <sheetViews>
    <sheetView zoomScale="120" zoomScaleNormal="120" workbookViewId="0">
      <selection activeCell="F11" sqref="F11"/>
    </sheetView>
  </sheetViews>
  <sheetFormatPr baseColWidth="10" defaultRowHeight="15" x14ac:dyDescent="0.25"/>
  <cols>
    <col min="2" max="2" width="8.140625" customWidth="1"/>
    <col min="3" max="3" width="20.28515625" customWidth="1"/>
    <col min="4" max="8" width="10.7109375" customWidth="1"/>
  </cols>
  <sheetData>
    <row r="1" spans="2:8" x14ac:dyDescent="0.25">
      <c r="B1" s="14" t="s">
        <v>656</v>
      </c>
    </row>
    <row r="2" spans="2:8" x14ac:dyDescent="0.25">
      <c r="B2" t="s">
        <v>20</v>
      </c>
    </row>
    <row r="4" spans="2:8" ht="23.25" customHeight="1" x14ac:dyDescent="0.25">
      <c r="B4" s="12" t="s">
        <v>26</v>
      </c>
      <c r="C4" s="12" t="s">
        <v>27</v>
      </c>
      <c r="D4" s="13" t="s">
        <v>28</v>
      </c>
      <c r="E4" s="13" t="s">
        <v>29</v>
      </c>
      <c r="F4" s="13" t="s">
        <v>30</v>
      </c>
      <c r="G4" s="13" t="s">
        <v>31</v>
      </c>
      <c r="H4" s="13" t="s">
        <v>32</v>
      </c>
    </row>
    <row r="5" spans="2:8" ht="24.95" customHeight="1" x14ac:dyDescent="0.25">
      <c r="B5" s="9">
        <v>1</v>
      </c>
      <c r="C5" s="7" t="s">
        <v>33</v>
      </c>
      <c r="D5" s="10">
        <v>25</v>
      </c>
      <c r="E5" s="10">
        <v>15</v>
      </c>
      <c r="F5" s="10">
        <v>16</v>
      </c>
      <c r="G5" s="10">
        <v>18</v>
      </c>
      <c r="H5" s="11">
        <v>16.333333333333332</v>
      </c>
    </row>
    <row r="6" spans="2:8" ht="24.95" customHeight="1" x14ac:dyDescent="0.25">
      <c r="B6" s="9">
        <v>2</v>
      </c>
      <c r="C6" s="7" t="s">
        <v>34</v>
      </c>
      <c r="D6" s="10">
        <v>26</v>
      </c>
      <c r="E6" s="10">
        <v>15</v>
      </c>
      <c r="F6" s="10">
        <v>14</v>
      </c>
      <c r="G6" s="10">
        <v>14</v>
      </c>
      <c r="H6" s="11">
        <v>14.333333333333334</v>
      </c>
    </row>
    <row r="7" spans="2:8" ht="24.95" customHeight="1" x14ac:dyDescent="0.25">
      <c r="B7" s="9">
        <v>3</v>
      </c>
      <c r="C7" s="7" t="s">
        <v>35</v>
      </c>
      <c r="D7" s="10">
        <v>24</v>
      </c>
      <c r="E7" s="10">
        <v>14</v>
      </c>
      <c r="F7" s="10">
        <v>16</v>
      </c>
      <c r="G7" s="10">
        <v>15</v>
      </c>
      <c r="H7" s="11">
        <v>15</v>
      </c>
    </row>
    <row r="8" spans="2:8" ht="24.95" customHeight="1" x14ac:dyDescent="0.25">
      <c r="B8" s="9">
        <v>4</v>
      </c>
      <c r="C8" s="7" t="s">
        <v>44</v>
      </c>
      <c r="D8" s="10">
        <v>25</v>
      </c>
      <c r="E8" s="10">
        <v>14</v>
      </c>
      <c r="F8" s="10">
        <v>15</v>
      </c>
      <c r="G8" s="10">
        <v>17</v>
      </c>
      <c r="H8" s="11">
        <v>15.333333333333334</v>
      </c>
    </row>
    <row r="9" spans="2:8" ht="24.95" customHeight="1" x14ac:dyDescent="0.25">
      <c r="B9" s="9">
        <v>5</v>
      </c>
      <c r="C9" s="7" t="s">
        <v>36</v>
      </c>
      <c r="D9" s="10">
        <v>20</v>
      </c>
      <c r="E9" s="10">
        <v>13</v>
      </c>
      <c r="F9" s="10">
        <v>12</v>
      </c>
      <c r="G9" s="10">
        <v>19</v>
      </c>
      <c r="H9" s="11">
        <v>14.666666666666666</v>
      </c>
    </row>
    <row r="10" spans="2:8" ht="24.95" customHeight="1" x14ac:dyDescent="0.25">
      <c r="B10" s="9">
        <v>6</v>
      </c>
      <c r="C10" s="7" t="s">
        <v>37</v>
      </c>
      <c r="D10" s="10">
        <v>21</v>
      </c>
      <c r="E10" s="10">
        <v>14</v>
      </c>
      <c r="F10" s="10">
        <v>13</v>
      </c>
      <c r="G10" s="10">
        <v>20</v>
      </c>
      <c r="H10" s="11">
        <v>15.666666666666666</v>
      </c>
    </row>
    <row r="11" spans="2:8" ht="24.95" customHeight="1" x14ac:dyDescent="0.25">
      <c r="B11" s="9">
        <v>7</v>
      </c>
      <c r="C11" s="7" t="s">
        <v>38</v>
      </c>
      <c r="D11" s="10">
        <v>26</v>
      </c>
      <c r="E11" s="10">
        <v>15</v>
      </c>
      <c r="F11" s="10">
        <v>15</v>
      </c>
      <c r="G11" s="10">
        <v>14</v>
      </c>
      <c r="H11" s="11">
        <v>14.666666666666666</v>
      </c>
    </row>
    <row r="12" spans="2:8" ht="24.95" customHeight="1" x14ac:dyDescent="0.25">
      <c r="B12" s="9">
        <v>8</v>
      </c>
      <c r="C12" s="7" t="s">
        <v>39</v>
      </c>
      <c r="D12" s="10">
        <v>25</v>
      </c>
      <c r="E12" s="10">
        <v>16</v>
      </c>
      <c r="F12" s="10">
        <v>14</v>
      </c>
      <c r="G12" s="10">
        <v>15</v>
      </c>
      <c r="H12" s="11">
        <v>15</v>
      </c>
    </row>
    <row r="13" spans="2:8" ht="24.95" customHeight="1" x14ac:dyDescent="0.25">
      <c r="B13" s="9">
        <v>9</v>
      </c>
      <c r="C13" s="7" t="s">
        <v>40</v>
      </c>
      <c r="D13" s="10">
        <v>21</v>
      </c>
      <c r="E13" s="10">
        <v>10</v>
      </c>
      <c r="F13" s="10">
        <v>17</v>
      </c>
      <c r="G13" s="10">
        <v>12</v>
      </c>
      <c r="H13" s="11">
        <v>13</v>
      </c>
    </row>
    <row r="14" spans="2:8" ht="24.95" customHeight="1" x14ac:dyDescent="0.25">
      <c r="B14" s="9">
        <v>10</v>
      </c>
      <c r="C14" s="7" t="s">
        <v>41</v>
      </c>
      <c r="D14" s="10">
        <v>24</v>
      </c>
      <c r="E14" s="10">
        <v>14</v>
      </c>
      <c r="F14" s="10">
        <v>18</v>
      </c>
      <c r="G14" s="10">
        <v>18</v>
      </c>
      <c r="H14" s="11">
        <v>16.666666666666668</v>
      </c>
    </row>
    <row r="15" spans="2:8" ht="24.95" customHeight="1" x14ac:dyDescent="0.25">
      <c r="B15" s="9">
        <v>11</v>
      </c>
      <c r="C15" s="7" t="s">
        <v>42</v>
      </c>
      <c r="D15" s="10">
        <v>25</v>
      </c>
      <c r="E15" s="10">
        <v>15</v>
      </c>
      <c r="F15" s="10">
        <v>11</v>
      </c>
      <c r="G15" s="10">
        <v>14</v>
      </c>
      <c r="H15" s="11">
        <v>13.333333333333334</v>
      </c>
    </row>
    <row r="16" spans="2:8" ht="24.95" customHeight="1" x14ac:dyDescent="0.25">
      <c r="B16" s="9">
        <v>12</v>
      </c>
      <c r="C16" s="7" t="s">
        <v>43</v>
      </c>
      <c r="D16" s="10">
        <v>30</v>
      </c>
      <c r="E16" s="10">
        <v>10</v>
      </c>
      <c r="F16" s="10">
        <v>15</v>
      </c>
      <c r="G16" s="10">
        <v>18</v>
      </c>
      <c r="H16" s="11">
        <v>14.333333333333334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A430F-2E5D-48E3-97E3-906B9D03CA90}">
  <sheetPr codeName="Hoja16"/>
  <dimension ref="B1:X167"/>
  <sheetViews>
    <sheetView workbookViewId="0"/>
  </sheetViews>
  <sheetFormatPr baseColWidth="10" defaultRowHeight="15" x14ac:dyDescent="0.25"/>
  <cols>
    <col min="5" max="5" width="18.7109375" style="28" customWidth="1"/>
    <col min="6" max="6" width="19.140625" customWidth="1"/>
    <col min="14" max="23" width="11.42578125" style="251"/>
  </cols>
  <sheetData>
    <row r="1" spans="3:24" ht="15.75" thickBot="1" x14ac:dyDescent="0.3"/>
    <row r="2" spans="3:24" ht="23.25" x14ac:dyDescent="0.35">
      <c r="C2" s="138" t="s">
        <v>655</v>
      </c>
      <c r="N2" s="315"/>
      <c r="O2" s="316" t="s">
        <v>74</v>
      </c>
      <c r="P2" s="316"/>
      <c r="Q2" s="316"/>
      <c r="R2" s="316"/>
      <c r="S2" s="316"/>
      <c r="T2" s="316"/>
      <c r="U2" s="316"/>
      <c r="V2" s="316"/>
      <c r="W2" s="317"/>
      <c r="X2" s="318"/>
    </row>
    <row r="3" spans="3:24" x14ac:dyDescent="0.25">
      <c r="C3" s="266" t="s">
        <v>66</v>
      </c>
      <c r="D3" s="266"/>
      <c r="E3" s="267"/>
      <c r="F3" s="266"/>
      <c r="G3" s="266" t="s">
        <v>70</v>
      </c>
      <c r="H3" s="266"/>
      <c r="I3" s="266"/>
      <c r="J3" s="266"/>
      <c r="K3" s="266"/>
      <c r="N3" s="308"/>
      <c r="X3" s="319"/>
    </row>
    <row r="4" spans="3:24" x14ac:dyDescent="0.25">
      <c r="N4" s="308"/>
      <c r="X4" s="319"/>
    </row>
    <row r="5" spans="3:24" ht="18.75" x14ac:dyDescent="0.25">
      <c r="C5" s="41">
        <v>8</v>
      </c>
      <c r="D5" s="43">
        <v>10</v>
      </c>
      <c r="E5" s="10"/>
      <c r="G5" s="42">
        <v>8</v>
      </c>
      <c r="N5" s="308"/>
      <c r="X5" s="319"/>
    </row>
    <row r="6" spans="3:24" x14ac:dyDescent="0.25">
      <c r="D6" s="43">
        <v>15</v>
      </c>
      <c r="E6" s="10"/>
      <c r="G6" s="43">
        <v>2</v>
      </c>
      <c r="H6" s="43">
        <v>4</v>
      </c>
      <c r="I6" s="43">
        <v>6</v>
      </c>
      <c r="J6" s="43">
        <v>8</v>
      </c>
      <c r="K6" s="43">
        <v>16</v>
      </c>
      <c r="N6" s="308"/>
      <c r="X6" s="319"/>
    </row>
    <row r="7" spans="3:24" x14ac:dyDescent="0.25">
      <c r="D7" s="43">
        <v>11</v>
      </c>
      <c r="E7" s="10"/>
      <c r="G7" s="10"/>
      <c r="H7" s="10"/>
      <c r="I7" s="10"/>
      <c r="J7" s="10"/>
      <c r="K7" s="10"/>
      <c r="N7" s="308"/>
      <c r="X7" s="319"/>
    </row>
    <row r="8" spans="3:24" x14ac:dyDescent="0.25">
      <c r="D8" s="43">
        <v>10</v>
      </c>
      <c r="E8" s="10"/>
      <c r="N8" s="308"/>
      <c r="X8" s="319"/>
    </row>
    <row r="9" spans="3:24" x14ac:dyDescent="0.25">
      <c r="D9" s="43">
        <v>15</v>
      </c>
      <c r="E9" s="10"/>
      <c r="N9" s="308"/>
      <c r="X9" s="319"/>
    </row>
    <row r="10" spans="3:24" x14ac:dyDescent="0.25">
      <c r="D10" s="43">
        <v>14</v>
      </c>
      <c r="E10" s="10"/>
      <c r="N10" s="308"/>
      <c r="X10" s="319"/>
    </row>
    <row r="11" spans="3:24" x14ac:dyDescent="0.25">
      <c r="D11" s="43">
        <v>13</v>
      </c>
      <c r="E11" s="10"/>
      <c r="N11" s="308"/>
      <c r="X11" s="319"/>
    </row>
    <row r="12" spans="3:24" x14ac:dyDescent="0.25">
      <c r="N12" s="308"/>
      <c r="X12" s="319"/>
    </row>
    <row r="13" spans="3:24" x14ac:dyDescent="0.25">
      <c r="N13" s="308"/>
      <c r="X13" s="319"/>
    </row>
    <row r="14" spans="3:24" x14ac:dyDescent="0.25">
      <c r="N14" s="308"/>
      <c r="X14" s="319"/>
    </row>
    <row r="15" spans="3:24" x14ac:dyDescent="0.25">
      <c r="C15" s="266" t="s">
        <v>67</v>
      </c>
      <c r="D15" s="266"/>
      <c r="E15" s="267"/>
      <c r="F15" s="266"/>
      <c r="G15" s="266" t="s">
        <v>71</v>
      </c>
      <c r="H15" s="266"/>
      <c r="I15" s="266"/>
      <c r="J15" s="266"/>
      <c r="K15" s="266"/>
      <c r="N15" s="308"/>
      <c r="X15" s="319"/>
    </row>
    <row r="16" spans="3:24" x14ac:dyDescent="0.25">
      <c r="N16" s="308"/>
      <c r="X16" s="319"/>
    </row>
    <row r="17" spans="3:24" ht="18.75" x14ac:dyDescent="0.25">
      <c r="C17" s="41">
        <v>8</v>
      </c>
      <c r="D17" s="43">
        <v>1</v>
      </c>
      <c r="E17" s="20"/>
      <c r="G17" s="42">
        <v>8</v>
      </c>
      <c r="N17" s="308"/>
      <c r="X17" s="319"/>
    </row>
    <row r="18" spans="3:24" x14ac:dyDescent="0.25">
      <c r="D18" s="43">
        <v>5</v>
      </c>
      <c r="E18" s="20"/>
      <c r="G18" s="43">
        <v>2</v>
      </c>
      <c r="H18" s="43">
        <v>4</v>
      </c>
      <c r="I18" s="43">
        <v>6</v>
      </c>
      <c r="J18" s="43">
        <v>8</v>
      </c>
      <c r="K18" s="43">
        <v>16</v>
      </c>
      <c r="N18" s="308"/>
      <c r="X18" s="319"/>
    </row>
    <row r="19" spans="3:24" x14ac:dyDescent="0.25">
      <c r="D19" s="43">
        <v>2</v>
      </c>
      <c r="E19" s="20"/>
      <c r="G19" s="10"/>
      <c r="H19" s="10"/>
      <c r="I19" s="10"/>
      <c r="J19" s="10"/>
      <c r="K19" s="10"/>
      <c r="N19" s="308"/>
      <c r="X19" s="319"/>
    </row>
    <row r="20" spans="3:24" x14ac:dyDescent="0.25">
      <c r="D20" s="43">
        <v>3</v>
      </c>
      <c r="E20" s="20"/>
      <c r="N20" s="308"/>
      <c r="X20" s="319"/>
    </row>
    <row r="21" spans="3:24" x14ac:dyDescent="0.25">
      <c r="D21" s="43">
        <v>4</v>
      </c>
      <c r="E21" s="20"/>
      <c r="N21" s="308"/>
      <c r="X21" s="319"/>
    </row>
    <row r="22" spans="3:24" x14ac:dyDescent="0.25">
      <c r="D22" s="43">
        <v>5</v>
      </c>
      <c r="E22" s="20"/>
      <c r="N22" s="308"/>
      <c r="X22" s="319"/>
    </row>
    <row r="23" spans="3:24" x14ac:dyDescent="0.25">
      <c r="D23" s="43">
        <v>8</v>
      </c>
      <c r="E23" s="20"/>
      <c r="N23" s="308"/>
      <c r="X23" s="319"/>
    </row>
    <row r="24" spans="3:24" x14ac:dyDescent="0.25">
      <c r="D24" s="17"/>
      <c r="N24" s="308"/>
      <c r="X24" s="319"/>
    </row>
    <row r="25" spans="3:24" x14ac:dyDescent="0.25">
      <c r="N25" s="308"/>
      <c r="X25" s="319"/>
    </row>
    <row r="26" spans="3:24" x14ac:dyDescent="0.25">
      <c r="C26" s="266" t="s">
        <v>68</v>
      </c>
      <c r="D26" s="266"/>
      <c r="E26" s="267"/>
      <c r="F26" s="266"/>
      <c r="G26" s="266" t="s">
        <v>72</v>
      </c>
      <c r="H26" s="266"/>
      <c r="I26" s="266"/>
      <c r="J26" s="266"/>
      <c r="K26" s="266"/>
      <c r="N26" s="308"/>
      <c r="X26" s="319"/>
    </row>
    <row r="27" spans="3:24" x14ac:dyDescent="0.25">
      <c r="N27" s="308"/>
      <c r="X27" s="319"/>
    </row>
    <row r="28" spans="3:24" x14ac:dyDescent="0.25">
      <c r="N28" s="308"/>
      <c r="X28" s="319"/>
    </row>
    <row r="29" spans="3:24" ht="18.75" x14ac:dyDescent="0.25">
      <c r="C29" s="40">
        <v>8</v>
      </c>
      <c r="D29" s="43">
        <v>1</v>
      </c>
      <c r="E29" s="20"/>
      <c r="G29" s="42">
        <v>8</v>
      </c>
      <c r="N29" s="308"/>
      <c r="X29" s="319"/>
    </row>
    <row r="30" spans="3:24" x14ac:dyDescent="0.25">
      <c r="D30" s="43">
        <v>2</v>
      </c>
      <c r="E30" s="20"/>
      <c r="G30" s="43">
        <v>2</v>
      </c>
      <c r="H30" s="43">
        <v>4</v>
      </c>
      <c r="I30" s="43">
        <v>6</v>
      </c>
      <c r="J30" s="43">
        <v>8</v>
      </c>
      <c r="K30" s="43">
        <v>16</v>
      </c>
      <c r="N30" s="308"/>
      <c r="X30" s="319"/>
    </row>
    <row r="31" spans="3:24" x14ac:dyDescent="0.25">
      <c r="D31" s="43">
        <v>3</v>
      </c>
      <c r="E31" s="20"/>
      <c r="G31" s="10"/>
      <c r="H31" s="10"/>
      <c r="I31" s="10"/>
      <c r="J31" s="10"/>
      <c r="K31" s="10"/>
      <c r="N31" s="308"/>
      <c r="X31" s="319"/>
    </row>
    <row r="32" spans="3:24" x14ac:dyDescent="0.25">
      <c r="D32" s="43">
        <v>4</v>
      </c>
      <c r="E32" s="20"/>
      <c r="N32" s="308"/>
      <c r="X32" s="319"/>
    </row>
    <row r="33" spans="3:24" x14ac:dyDescent="0.25">
      <c r="D33" s="43">
        <v>5</v>
      </c>
      <c r="E33" s="20"/>
      <c r="N33" s="308"/>
      <c r="X33" s="319"/>
    </row>
    <row r="34" spans="3:24" x14ac:dyDescent="0.25">
      <c r="D34" s="43">
        <v>6</v>
      </c>
      <c r="E34" s="20"/>
      <c r="N34" s="308"/>
      <c r="X34" s="319"/>
    </row>
    <row r="35" spans="3:24" x14ac:dyDescent="0.25">
      <c r="D35" s="43">
        <v>7</v>
      </c>
      <c r="E35" s="20"/>
      <c r="N35" s="308"/>
      <c r="X35" s="319"/>
    </row>
    <row r="36" spans="3:24" x14ac:dyDescent="0.25">
      <c r="N36" s="308"/>
      <c r="X36" s="319"/>
    </row>
    <row r="37" spans="3:24" x14ac:dyDescent="0.25">
      <c r="N37" s="308"/>
      <c r="X37" s="319"/>
    </row>
    <row r="38" spans="3:24" x14ac:dyDescent="0.25">
      <c r="N38" s="308"/>
      <c r="X38" s="319"/>
    </row>
    <row r="39" spans="3:24" x14ac:dyDescent="0.25">
      <c r="C39" s="266" t="s">
        <v>69</v>
      </c>
      <c r="D39" s="266"/>
      <c r="E39" s="267"/>
      <c r="F39" s="266"/>
      <c r="G39" s="266" t="s">
        <v>73</v>
      </c>
      <c r="H39" s="266"/>
      <c r="I39" s="266"/>
      <c r="J39" s="266"/>
      <c r="K39" s="266"/>
      <c r="N39" s="308"/>
      <c r="X39" s="319"/>
    </row>
    <row r="40" spans="3:24" x14ac:dyDescent="0.25">
      <c r="N40" s="308"/>
      <c r="X40" s="319"/>
    </row>
    <row r="41" spans="3:24" ht="18.75" x14ac:dyDescent="0.25">
      <c r="C41" s="41">
        <v>8</v>
      </c>
      <c r="D41" s="43">
        <v>2</v>
      </c>
      <c r="E41" s="20"/>
      <c r="G41" s="42">
        <v>8</v>
      </c>
      <c r="N41" s="308"/>
      <c r="X41" s="319"/>
    </row>
    <row r="42" spans="3:24" x14ac:dyDescent="0.25">
      <c r="D42" s="43">
        <v>4</v>
      </c>
      <c r="E42" s="20"/>
      <c r="G42" s="43">
        <v>2</v>
      </c>
      <c r="H42" s="43">
        <v>4</v>
      </c>
      <c r="I42" s="43">
        <v>6</v>
      </c>
      <c r="J42" s="43">
        <v>8</v>
      </c>
      <c r="K42" s="43">
        <v>16</v>
      </c>
      <c r="N42" s="308"/>
      <c r="X42" s="319"/>
    </row>
    <row r="43" spans="3:24" x14ac:dyDescent="0.25">
      <c r="D43" s="43">
        <v>8</v>
      </c>
      <c r="E43" s="20"/>
      <c r="G43" s="10"/>
      <c r="H43" s="10"/>
      <c r="I43" s="10"/>
      <c r="J43" s="10"/>
      <c r="K43" s="10"/>
      <c r="N43" s="308"/>
      <c r="X43" s="319"/>
    </row>
    <row r="44" spans="3:24" x14ac:dyDescent="0.25">
      <c r="D44" s="43">
        <v>1</v>
      </c>
      <c r="E44" s="20"/>
      <c r="N44" s="308"/>
      <c r="X44" s="319"/>
    </row>
    <row r="45" spans="3:24" x14ac:dyDescent="0.25">
      <c r="D45" s="43">
        <v>8</v>
      </c>
      <c r="E45" s="20"/>
      <c r="N45" s="308"/>
      <c r="X45" s="319"/>
    </row>
    <row r="46" spans="3:24" x14ac:dyDescent="0.25">
      <c r="D46" s="43">
        <v>1</v>
      </c>
      <c r="E46" s="20"/>
      <c r="N46" s="308"/>
      <c r="X46" s="319"/>
    </row>
    <row r="47" spans="3:24" x14ac:dyDescent="0.25">
      <c r="D47" s="43">
        <v>1</v>
      </c>
      <c r="E47" s="20"/>
      <c r="N47" s="308"/>
      <c r="X47" s="319"/>
    </row>
    <row r="48" spans="3:24" x14ac:dyDescent="0.25">
      <c r="N48" s="308"/>
      <c r="X48" s="319"/>
    </row>
    <row r="49" spans="3:24" x14ac:dyDescent="0.25">
      <c r="N49" s="308"/>
      <c r="X49" s="319"/>
    </row>
    <row r="50" spans="3:24" x14ac:dyDescent="0.25">
      <c r="N50" s="308"/>
      <c r="X50" s="319"/>
    </row>
    <row r="51" spans="3:24" x14ac:dyDescent="0.25">
      <c r="C51" s="266" t="s">
        <v>75</v>
      </c>
      <c r="D51" s="266"/>
      <c r="E51" s="267"/>
      <c r="F51" s="266"/>
      <c r="G51" s="266"/>
      <c r="H51" s="266"/>
      <c r="I51" s="266"/>
      <c r="J51" s="266"/>
      <c r="K51" s="266"/>
      <c r="N51" s="308"/>
      <c r="X51" s="319"/>
    </row>
    <row r="52" spans="3:24" x14ac:dyDescent="0.25">
      <c r="N52" s="308"/>
      <c r="X52" s="319"/>
    </row>
    <row r="53" spans="3:24" x14ac:dyDescent="0.25">
      <c r="C53" s="7"/>
      <c r="D53" s="44">
        <v>1</v>
      </c>
      <c r="E53" s="44">
        <v>2</v>
      </c>
      <c r="F53" s="44">
        <v>3</v>
      </c>
      <c r="G53" s="44">
        <v>4</v>
      </c>
      <c r="H53" s="44">
        <v>5</v>
      </c>
      <c r="I53" s="44">
        <v>6</v>
      </c>
      <c r="N53" s="308"/>
      <c r="X53" s="319"/>
    </row>
    <row r="54" spans="3:24" x14ac:dyDescent="0.25">
      <c r="C54" s="44">
        <v>1</v>
      </c>
      <c r="D54" s="10"/>
      <c r="E54" s="10"/>
      <c r="F54" s="10"/>
      <c r="G54" s="10"/>
      <c r="H54" s="10"/>
      <c r="I54" s="10"/>
      <c r="N54" s="308"/>
      <c r="X54" s="319"/>
    </row>
    <row r="55" spans="3:24" x14ac:dyDescent="0.25">
      <c r="C55" s="44">
        <v>2</v>
      </c>
      <c r="D55" s="10"/>
      <c r="E55" s="10"/>
      <c r="F55" s="10"/>
      <c r="G55" s="10"/>
      <c r="H55" s="10"/>
      <c r="I55" s="10"/>
      <c r="N55" s="308"/>
      <c r="X55" s="319"/>
    </row>
    <row r="56" spans="3:24" x14ac:dyDescent="0.25">
      <c r="C56" s="44">
        <v>3</v>
      </c>
      <c r="D56" s="10"/>
      <c r="E56" s="10"/>
      <c r="F56" s="10"/>
      <c r="G56" s="10"/>
      <c r="H56" s="10"/>
      <c r="I56" s="10"/>
      <c r="N56" s="308"/>
      <c r="X56" s="319"/>
    </row>
    <row r="57" spans="3:24" x14ac:dyDescent="0.25">
      <c r="C57" s="44">
        <v>4</v>
      </c>
      <c r="D57" s="10"/>
      <c r="E57" s="10"/>
      <c r="F57" s="10"/>
      <c r="G57" s="10"/>
      <c r="H57" s="10"/>
      <c r="I57" s="10"/>
      <c r="N57" s="308"/>
      <c r="X57" s="319"/>
    </row>
    <row r="58" spans="3:24" x14ac:dyDescent="0.25">
      <c r="C58" s="44">
        <v>5</v>
      </c>
      <c r="D58" s="10"/>
      <c r="E58" s="10"/>
      <c r="F58" s="10"/>
      <c r="G58" s="10"/>
      <c r="H58" s="10"/>
      <c r="I58" s="10"/>
      <c r="N58" s="308"/>
      <c r="X58" s="319"/>
    </row>
    <row r="59" spans="3:24" x14ac:dyDescent="0.25">
      <c r="C59" s="44">
        <v>6</v>
      </c>
      <c r="D59" s="10"/>
      <c r="E59" s="10"/>
      <c r="F59" s="10"/>
      <c r="G59" s="10"/>
      <c r="H59" s="10"/>
      <c r="I59" s="10"/>
      <c r="N59" s="308"/>
      <c r="X59" s="319"/>
    </row>
    <row r="60" spans="3:24" x14ac:dyDescent="0.25">
      <c r="N60" s="308"/>
      <c r="X60" s="319"/>
    </row>
    <row r="61" spans="3:24" x14ac:dyDescent="0.25">
      <c r="N61" s="308"/>
      <c r="X61" s="319"/>
    </row>
    <row r="62" spans="3:24" x14ac:dyDescent="0.25">
      <c r="N62" s="308"/>
      <c r="X62" s="319"/>
    </row>
    <row r="63" spans="3:24" x14ac:dyDescent="0.25">
      <c r="N63" s="308"/>
      <c r="X63" s="319"/>
    </row>
    <row r="64" spans="3:24" x14ac:dyDescent="0.25">
      <c r="C64" s="266" t="s">
        <v>772</v>
      </c>
      <c r="D64" s="266"/>
      <c r="E64" s="267"/>
      <c r="F64" s="266"/>
      <c r="G64" s="266"/>
      <c r="H64" s="266"/>
      <c r="I64" s="266"/>
      <c r="J64" s="266"/>
      <c r="K64" s="266"/>
      <c r="N64" s="308"/>
      <c r="X64" s="319"/>
    </row>
    <row r="65" spans="3:24" x14ac:dyDescent="0.25">
      <c r="N65" s="308"/>
      <c r="X65" s="319"/>
    </row>
    <row r="66" spans="3:24" x14ac:dyDescent="0.25">
      <c r="N66" s="308"/>
      <c r="X66" s="319"/>
    </row>
    <row r="67" spans="3:24" x14ac:dyDescent="0.25">
      <c r="D67" s="253">
        <v>2</v>
      </c>
      <c r="E67" s="28" t="s">
        <v>771</v>
      </c>
      <c r="F67" s="10"/>
      <c r="N67" s="308"/>
      <c r="X67" s="319"/>
    </row>
    <row r="68" spans="3:24" x14ac:dyDescent="0.25">
      <c r="D68" s="253">
        <v>4</v>
      </c>
      <c r="E68" s="28" t="s">
        <v>771</v>
      </c>
      <c r="F68" s="10"/>
      <c r="N68" s="308"/>
      <c r="X68" s="319"/>
    </row>
    <row r="69" spans="3:24" x14ac:dyDescent="0.25">
      <c r="D69" s="253">
        <v>5</v>
      </c>
      <c r="E69" s="28" t="s">
        <v>771</v>
      </c>
      <c r="F69" s="10"/>
      <c r="N69" s="308"/>
      <c r="X69" s="319"/>
    </row>
    <row r="70" spans="3:24" x14ac:dyDescent="0.25">
      <c r="D70" s="253">
        <v>6</v>
      </c>
      <c r="E70" s="28" t="s">
        <v>771</v>
      </c>
      <c r="F70" s="10"/>
      <c r="N70" s="308"/>
      <c r="X70" s="319"/>
    </row>
    <row r="71" spans="3:24" x14ac:dyDescent="0.25">
      <c r="D71" s="253">
        <v>4</v>
      </c>
      <c r="E71" s="28" t="s">
        <v>771</v>
      </c>
      <c r="F71" s="10"/>
      <c r="N71" s="308"/>
      <c r="X71" s="319"/>
    </row>
    <row r="72" spans="3:24" ht="21" x14ac:dyDescent="0.35">
      <c r="C72" s="261">
        <v>10</v>
      </c>
      <c r="D72" s="253">
        <v>7</v>
      </c>
      <c r="E72" s="28" t="s">
        <v>771</v>
      </c>
      <c r="F72" s="10"/>
      <c r="N72" s="308"/>
      <c r="X72" s="319"/>
    </row>
    <row r="73" spans="3:24" x14ac:dyDescent="0.25">
      <c r="D73" s="253">
        <v>8</v>
      </c>
      <c r="E73" s="28" t="s">
        <v>771</v>
      </c>
      <c r="F73" s="10"/>
      <c r="N73" s="308"/>
      <c r="X73" s="319"/>
    </row>
    <row r="74" spans="3:24" x14ac:dyDescent="0.25">
      <c r="D74" s="253">
        <v>6</v>
      </c>
      <c r="E74" s="28" t="s">
        <v>771</v>
      </c>
      <c r="F74" s="10"/>
      <c r="N74" s="308"/>
      <c r="X74" s="319"/>
    </row>
    <row r="75" spans="3:24" x14ac:dyDescent="0.25">
      <c r="D75" s="253">
        <v>5</v>
      </c>
      <c r="E75" s="28" t="s">
        <v>771</v>
      </c>
      <c r="F75" s="10"/>
      <c r="N75" s="308"/>
      <c r="X75" s="319"/>
    </row>
    <row r="76" spans="3:24" x14ac:dyDescent="0.25">
      <c r="D76" s="253">
        <v>4</v>
      </c>
      <c r="E76" s="28" t="s">
        <v>771</v>
      </c>
      <c r="F76" s="10"/>
      <c r="N76" s="308"/>
      <c r="X76" s="319"/>
    </row>
    <row r="77" spans="3:24" x14ac:dyDescent="0.25">
      <c r="D77" s="253">
        <v>7</v>
      </c>
      <c r="E77" s="28" t="s">
        <v>771</v>
      </c>
      <c r="F77" s="10"/>
      <c r="N77" s="308"/>
      <c r="X77" s="319"/>
    </row>
    <row r="78" spans="3:24" x14ac:dyDescent="0.25">
      <c r="D78" s="253">
        <v>3</v>
      </c>
      <c r="E78" s="28" t="s">
        <v>771</v>
      </c>
      <c r="F78" s="10"/>
      <c r="N78" s="308"/>
      <c r="X78" s="319"/>
    </row>
    <row r="79" spans="3:24" x14ac:dyDescent="0.25">
      <c r="N79" s="308"/>
      <c r="X79" s="319"/>
    </row>
    <row r="80" spans="3:24" x14ac:dyDescent="0.25">
      <c r="N80" s="308"/>
      <c r="X80" s="319"/>
    </row>
    <row r="81" spans="3:24" x14ac:dyDescent="0.25">
      <c r="N81" s="308"/>
      <c r="X81" s="319"/>
    </row>
    <row r="82" spans="3:24" x14ac:dyDescent="0.25">
      <c r="N82" s="308"/>
      <c r="X82" s="319"/>
    </row>
    <row r="83" spans="3:24" x14ac:dyDescent="0.25">
      <c r="N83" s="308"/>
      <c r="X83" s="319"/>
    </row>
    <row r="84" spans="3:24" x14ac:dyDescent="0.25">
      <c r="C84" s="266" t="s">
        <v>773</v>
      </c>
      <c r="D84" s="266"/>
      <c r="E84" s="267"/>
      <c r="F84" s="266"/>
      <c r="G84" s="266"/>
      <c r="H84" s="266"/>
      <c r="I84" s="266"/>
      <c r="J84" s="266"/>
      <c r="K84" s="266"/>
      <c r="N84" s="308"/>
      <c r="X84" s="319"/>
    </row>
    <row r="85" spans="3:24" x14ac:dyDescent="0.25">
      <c r="N85" s="308"/>
      <c r="X85" s="319"/>
    </row>
    <row r="86" spans="3:24" x14ac:dyDescent="0.25">
      <c r="C86" s="262">
        <v>20</v>
      </c>
      <c r="D86" s="262">
        <v>30</v>
      </c>
      <c r="E86" s="262">
        <v>40</v>
      </c>
      <c r="F86" s="262">
        <v>50</v>
      </c>
      <c r="G86" s="262">
        <v>60</v>
      </c>
      <c r="H86" s="262">
        <v>70</v>
      </c>
      <c r="I86" s="262">
        <v>80</v>
      </c>
      <c r="J86" s="262">
        <v>90</v>
      </c>
      <c r="K86" s="262">
        <v>100</v>
      </c>
      <c r="N86" s="308"/>
      <c r="X86" s="319"/>
    </row>
    <row r="87" spans="3:24" ht="33" customHeight="1" x14ac:dyDescent="0.25">
      <c r="F87" s="263">
        <v>10</v>
      </c>
      <c r="N87" s="308"/>
      <c r="X87" s="319"/>
    </row>
    <row r="88" spans="3:24" x14ac:dyDescent="0.25">
      <c r="N88" s="308"/>
      <c r="X88" s="319"/>
    </row>
    <row r="89" spans="3:24" x14ac:dyDescent="0.25">
      <c r="C89" s="84"/>
      <c r="D89" s="84"/>
      <c r="E89" s="84"/>
      <c r="F89" s="84"/>
      <c r="G89" s="84"/>
      <c r="H89" s="84"/>
      <c r="I89" s="84"/>
      <c r="J89" s="84"/>
      <c r="K89" s="84"/>
      <c r="N89" s="308"/>
      <c r="X89" s="319"/>
    </row>
    <row r="90" spans="3:24" x14ac:dyDescent="0.25">
      <c r="N90" s="308"/>
      <c r="X90" s="319"/>
    </row>
    <row r="91" spans="3:24" x14ac:dyDescent="0.25">
      <c r="N91" s="308"/>
      <c r="X91" s="319"/>
    </row>
    <row r="92" spans="3:24" x14ac:dyDescent="0.25">
      <c r="N92" s="308"/>
      <c r="X92" s="319"/>
    </row>
    <row r="93" spans="3:24" x14ac:dyDescent="0.25">
      <c r="N93" s="308"/>
      <c r="X93" s="319"/>
    </row>
    <row r="94" spans="3:24" x14ac:dyDescent="0.25">
      <c r="N94" s="308"/>
      <c r="X94" s="319"/>
    </row>
    <row r="95" spans="3:24" x14ac:dyDescent="0.25">
      <c r="N95" s="308"/>
      <c r="X95" s="319"/>
    </row>
    <row r="96" spans="3:24" x14ac:dyDescent="0.25">
      <c r="N96" s="308"/>
      <c r="X96" s="319"/>
    </row>
    <row r="97" spans="2:24" x14ac:dyDescent="0.25">
      <c r="N97" s="308"/>
      <c r="X97" s="319"/>
    </row>
    <row r="98" spans="2:24" x14ac:dyDescent="0.25">
      <c r="N98" s="308"/>
      <c r="X98" s="319"/>
    </row>
    <row r="99" spans="2:24" x14ac:dyDescent="0.25">
      <c r="N99" s="308"/>
      <c r="X99" s="319"/>
    </row>
    <row r="100" spans="2:24" x14ac:dyDescent="0.25">
      <c r="N100" s="308"/>
      <c r="X100" s="319"/>
    </row>
    <row r="101" spans="2:24" x14ac:dyDescent="0.25">
      <c r="N101" s="308"/>
      <c r="X101" s="319"/>
    </row>
    <row r="102" spans="2:24" x14ac:dyDescent="0.25">
      <c r="N102" s="308"/>
      <c r="X102" s="319"/>
    </row>
    <row r="103" spans="2:24" x14ac:dyDescent="0.25">
      <c r="N103" s="308"/>
      <c r="X103" s="319"/>
    </row>
    <row r="104" spans="2:24" x14ac:dyDescent="0.25">
      <c r="C104" s="266" t="s">
        <v>779</v>
      </c>
      <c r="D104" s="266"/>
      <c r="E104" s="267"/>
      <c r="F104" s="266"/>
      <c r="G104" s="266"/>
      <c r="H104" s="266"/>
      <c r="I104" s="266"/>
      <c r="J104" s="266"/>
      <c r="K104" s="266"/>
      <c r="N104" s="308"/>
      <c r="X104" s="319"/>
    </row>
    <row r="105" spans="2:24" x14ac:dyDescent="0.25">
      <c r="G105" s="10">
        <v>40</v>
      </c>
      <c r="K105" s="10">
        <v>15</v>
      </c>
      <c r="N105" s="308"/>
      <c r="X105" s="319"/>
    </row>
    <row r="106" spans="2:24" x14ac:dyDescent="0.25">
      <c r="G106" s="10">
        <v>10</v>
      </c>
      <c r="K106" s="10">
        <v>10</v>
      </c>
      <c r="N106" s="308"/>
      <c r="X106" s="319"/>
    </row>
    <row r="107" spans="2:24" x14ac:dyDescent="0.25">
      <c r="C107" s="10">
        <v>253</v>
      </c>
      <c r="G107" s="10">
        <v>250</v>
      </c>
      <c r="K107" s="10">
        <v>20</v>
      </c>
      <c r="N107" s="308"/>
      <c r="X107" s="319"/>
    </row>
    <row r="108" spans="2:24" ht="18" customHeight="1" x14ac:dyDescent="0.25">
      <c r="B108" s="264" t="s">
        <v>51</v>
      </c>
      <c r="C108" s="10">
        <v>240</v>
      </c>
      <c r="F108" s="264" t="s">
        <v>51</v>
      </c>
      <c r="G108" s="10">
        <v>140</v>
      </c>
      <c r="J108" s="264" t="s">
        <v>51</v>
      </c>
      <c r="K108" s="10">
        <v>10</v>
      </c>
      <c r="N108" s="308"/>
      <c r="X108" s="319"/>
    </row>
    <row r="109" spans="2:24" x14ac:dyDescent="0.25">
      <c r="C109" s="10">
        <v>100</v>
      </c>
      <c r="G109" s="10">
        <v>80</v>
      </c>
      <c r="K109" s="10">
        <v>5</v>
      </c>
      <c r="N109" s="308"/>
      <c r="X109" s="319"/>
    </row>
    <row r="110" spans="2:24" x14ac:dyDescent="0.25">
      <c r="C110" s="265"/>
      <c r="G110" s="265"/>
      <c r="K110" s="265"/>
      <c r="N110" s="308"/>
      <c r="X110" s="319"/>
    </row>
    <row r="111" spans="2:24" x14ac:dyDescent="0.25">
      <c r="N111" s="308"/>
      <c r="X111" s="319"/>
    </row>
    <row r="112" spans="2:24" x14ac:dyDescent="0.25">
      <c r="N112" s="308"/>
      <c r="X112" s="319"/>
    </row>
    <row r="113" spans="2:24" x14ac:dyDescent="0.25">
      <c r="N113" s="308"/>
      <c r="X113" s="319"/>
    </row>
    <row r="114" spans="2:24" x14ac:dyDescent="0.25">
      <c r="N114" s="308"/>
      <c r="X114" s="319"/>
    </row>
    <row r="115" spans="2:24" x14ac:dyDescent="0.25">
      <c r="B115" s="268"/>
      <c r="C115" s="20">
        <v>100</v>
      </c>
      <c r="D115" s="268"/>
      <c r="E115" s="268"/>
      <c r="F115" s="268"/>
      <c r="G115" s="20">
        <v>80</v>
      </c>
      <c r="H115" s="268"/>
      <c r="I115" s="268"/>
      <c r="J115" s="268"/>
      <c r="K115" s="20">
        <v>20</v>
      </c>
      <c r="N115" s="308"/>
      <c r="X115" s="319"/>
    </row>
    <row r="116" spans="2:24" ht="19.5" customHeight="1" x14ac:dyDescent="0.25">
      <c r="B116" s="270" t="s">
        <v>52</v>
      </c>
      <c r="C116" s="20">
        <v>25</v>
      </c>
      <c r="D116" s="268"/>
      <c r="E116" s="268"/>
      <c r="F116" s="270" t="s">
        <v>52</v>
      </c>
      <c r="G116" s="20">
        <v>10.5</v>
      </c>
      <c r="H116" s="268"/>
      <c r="I116" s="268"/>
      <c r="J116" s="269" t="s">
        <v>52</v>
      </c>
      <c r="K116" s="20">
        <v>10</v>
      </c>
      <c r="N116" s="308"/>
      <c r="X116" s="319"/>
    </row>
    <row r="117" spans="2:24" x14ac:dyDescent="0.25">
      <c r="B117" s="268"/>
      <c r="C117" s="272"/>
      <c r="D117" s="268"/>
      <c r="E117" s="268"/>
      <c r="F117" s="268"/>
      <c r="G117" s="272"/>
      <c r="H117" s="268"/>
      <c r="I117" s="268"/>
      <c r="J117" s="268"/>
      <c r="K117" s="271"/>
      <c r="N117" s="308"/>
      <c r="X117" s="319"/>
    </row>
    <row r="118" spans="2:24" x14ac:dyDescent="0.25">
      <c r="N118" s="308"/>
      <c r="X118" s="319"/>
    </row>
    <row r="119" spans="2:24" x14ac:dyDescent="0.25">
      <c r="N119" s="308"/>
      <c r="X119" s="319"/>
    </row>
    <row r="120" spans="2:24" x14ac:dyDescent="0.25">
      <c r="N120" s="308"/>
      <c r="X120" s="319"/>
    </row>
    <row r="121" spans="2:24" x14ac:dyDescent="0.25">
      <c r="C121" s="20">
        <v>10</v>
      </c>
      <c r="G121" s="10">
        <v>40</v>
      </c>
      <c r="K121" s="10">
        <v>50</v>
      </c>
      <c r="N121" s="308"/>
      <c r="X121" s="319"/>
    </row>
    <row r="122" spans="2:24" ht="18.75" x14ac:dyDescent="0.3">
      <c r="B122" s="273" t="s">
        <v>53</v>
      </c>
      <c r="C122" s="20">
        <v>32</v>
      </c>
      <c r="F122" s="21" t="s">
        <v>53</v>
      </c>
      <c r="G122" s="10">
        <v>15</v>
      </c>
      <c r="J122" s="21" t="s">
        <v>53</v>
      </c>
      <c r="K122" s="10">
        <v>40</v>
      </c>
      <c r="N122" s="308"/>
      <c r="X122" s="319"/>
    </row>
    <row r="123" spans="2:24" x14ac:dyDescent="0.25">
      <c r="C123" s="271"/>
      <c r="G123" s="265"/>
      <c r="K123" s="265"/>
      <c r="N123" s="308"/>
      <c r="X123" s="319"/>
    </row>
    <row r="124" spans="2:24" x14ac:dyDescent="0.25">
      <c r="N124" s="308"/>
      <c r="X124" s="319"/>
    </row>
    <row r="125" spans="2:24" x14ac:dyDescent="0.25">
      <c r="N125" s="308"/>
      <c r="X125" s="319"/>
    </row>
    <row r="126" spans="2:24" x14ac:dyDescent="0.25">
      <c r="N126" s="308"/>
      <c r="X126" s="319"/>
    </row>
    <row r="127" spans="2:24" x14ac:dyDescent="0.25">
      <c r="N127" s="308"/>
      <c r="X127" s="319"/>
    </row>
    <row r="128" spans="2:24" x14ac:dyDescent="0.25">
      <c r="C128" t="s">
        <v>774</v>
      </c>
      <c r="N128" s="308"/>
      <c r="X128" s="319"/>
    </row>
    <row r="129" spans="3:24" x14ac:dyDescent="0.25">
      <c r="C129" t="s">
        <v>775</v>
      </c>
      <c r="N129" s="308"/>
      <c r="X129" s="319"/>
    </row>
    <row r="130" spans="3:24" x14ac:dyDescent="0.25">
      <c r="N130" s="308"/>
      <c r="X130" s="319"/>
    </row>
    <row r="131" spans="3:24" x14ac:dyDescent="0.25">
      <c r="C131" t="s">
        <v>776</v>
      </c>
      <c r="N131" s="308"/>
      <c r="X131" s="319"/>
    </row>
    <row r="132" spans="3:24" x14ac:dyDescent="0.25">
      <c r="C132" t="s">
        <v>777</v>
      </c>
      <c r="N132" s="308"/>
      <c r="X132" s="319"/>
    </row>
    <row r="133" spans="3:24" x14ac:dyDescent="0.25">
      <c r="C133" t="s">
        <v>778</v>
      </c>
      <c r="N133" s="308"/>
      <c r="X133" s="319"/>
    </row>
    <row r="134" spans="3:24" x14ac:dyDescent="0.25">
      <c r="N134" s="308"/>
      <c r="X134" s="319"/>
    </row>
    <row r="135" spans="3:24" x14ac:dyDescent="0.25">
      <c r="N135" s="308"/>
      <c r="X135" s="319"/>
    </row>
    <row r="136" spans="3:24" ht="33.75" x14ac:dyDescent="0.5">
      <c r="C136" s="274" t="s">
        <v>781</v>
      </c>
      <c r="G136" s="275" t="s">
        <v>780</v>
      </c>
      <c r="N136" s="308"/>
      <c r="X136" s="319"/>
    </row>
    <row r="137" spans="3:24" x14ac:dyDescent="0.25">
      <c r="N137" s="308"/>
      <c r="X137" s="319"/>
    </row>
    <row r="138" spans="3:24" x14ac:dyDescent="0.25">
      <c r="C138" s="463"/>
      <c r="D138" s="463"/>
      <c r="E138" s="463"/>
      <c r="G138" s="464"/>
      <c r="H138" s="465"/>
      <c r="I138" s="465"/>
      <c r="J138" s="466"/>
      <c r="N138" s="308"/>
      <c r="X138" s="319"/>
    </row>
    <row r="139" spans="3:24" x14ac:dyDescent="0.25">
      <c r="C139" s="463"/>
      <c r="D139" s="463"/>
      <c r="E139" s="463"/>
      <c r="G139" s="467"/>
      <c r="H139" s="468"/>
      <c r="I139" s="468"/>
      <c r="J139" s="469"/>
      <c r="N139" s="308"/>
      <c r="X139" s="319"/>
    </row>
    <row r="140" spans="3:24" x14ac:dyDescent="0.25">
      <c r="N140" s="308"/>
      <c r="X140" s="319"/>
    </row>
    <row r="141" spans="3:24" x14ac:dyDescent="0.25">
      <c r="N141" s="308"/>
      <c r="X141" s="319"/>
    </row>
    <row r="142" spans="3:24" x14ac:dyDescent="0.25">
      <c r="N142" s="308"/>
      <c r="X142" s="319"/>
    </row>
    <row r="143" spans="3:24" x14ac:dyDescent="0.25">
      <c r="N143" s="308"/>
      <c r="X143" s="319"/>
    </row>
    <row r="144" spans="3:24" x14ac:dyDescent="0.25">
      <c r="C144" t="s">
        <v>787</v>
      </c>
      <c r="N144" s="308"/>
      <c r="X144" s="319"/>
    </row>
    <row r="145" spans="3:24" x14ac:dyDescent="0.25">
      <c r="N145" s="308"/>
      <c r="X145" s="319"/>
    </row>
    <row r="146" spans="3:24" ht="33" customHeight="1" x14ac:dyDescent="0.25">
      <c r="C146" s="276" t="s">
        <v>224</v>
      </c>
      <c r="D146" s="276" t="s">
        <v>335</v>
      </c>
      <c r="E146" s="276" t="s">
        <v>782</v>
      </c>
      <c r="F146" s="276" t="s">
        <v>759</v>
      </c>
      <c r="N146" s="308"/>
      <c r="X146" s="319"/>
    </row>
    <row r="147" spans="3:24" x14ac:dyDescent="0.25">
      <c r="C147" s="53">
        <v>5</v>
      </c>
      <c r="D147" s="53" t="s">
        <v>783</v>
      </c>
      <c r="E147" s="254">
        <v>5</v>
      </c>
      <c r="F147" s="277"/>
      <c r="N147" s="308"/>
      <c r="X147" s="319"/>
    </row>
    <row r="148" spans="3:24" x14ac:dyDescent="0.25">
      <c r="C148" s="53">
        <v>4</v>
      </c>
      <c r="D148" s="53" t="s">
        <v>784</v>
      </c>
      <c r="E148" s="254">
        <v>4</v>
      </c>
      <c r="F148" s="277"/>
      <c r="N148" s="308"/>
      <c r="X148" s="319"/>
    </row>
    <row r="149" spans="3:24" x14ac:dyDescent="0.25">
      <c r="C149" s="53">
        <v>7</v>
      </c>
      <c r="D149" s="53" t="s">
        <v>785</v>
      </c>
      <c r="E149" s="254">
        <v>2</v>
      </c>
      <c r="F149" s="277"/>
      <c r="N149" s="308"/>
      <c r="X149" s="319"/>
    </row>
    <row r="150" spans="3:24" x14ac:dyDescent="0.25">
      <c r="C150" s="53">
        <v>5</v>
      </c>
      <c r="D150" s="53" t="s">
        <v>786</v>
      </c>
      <c r="E150" s="254">
        <v>3</v>
      </c>
      <c r="F150" s="277"/>
      <c r="N150" s="308"/>
      <c r="X150" s="319"/>
    </row>
    <row r="151" spans="3:24" x14ac:dyDescent="0.25">
      <c r="N151" s="308"/>
      <c r="X151" s="319"/>
    </row>
    <row r="152" spans="3:24" x14ac:dyDescent="0.25">
      <c r="N152" s="308"/>
      <c r="X152" s="319"/>
    </row>
    <row r="153" spans="3:24" x14ac:dyDescent="0.25">
      <c r="N153" s="308"/>
      <c r="X153" s="319"/>
    </row>
    <row r="154" spans="3:24" x14ac:dyDescent="0.25">
      <c r="N154" s="308"/>
      <c r="X154" s="319"/>
    </row>
    <row r="155" spans="3:24" ht="46.5" customHeight="1" x14ac:dyDescent="0.25">
      <c r="C155" s="470" t="s">
        <v>793</v>
      </c>
      <c r="D155" s="470"/>
      <c r="E155" s="470"/>
      <c r="F155" s="470"/>
      <c r="G155" s="470"/>
      <c r="H155" s="470"/>
      <c r="I155" s="470"/>
      <c r="J155" s="470"/>
      <c r="K155" s="470"/>
      <c r="N155" s="308"/>
      <c r="X155" s="319"/>
    </row>
    <row r="156" spans="3:24" x14ac:dyDescent="0.25">
      <c r="N156" s="308"/>
      <c r="X156" s="319"/>
    </row>
    <row r="157" spans="3:24" x14ac:dyDescent="0.25">
      <c r="N157" s="308"/>
      <c r="X157" s="319"/>
    </row>
    <row r="158" spans="3:24" ht="27.75" customHeight="1" x14ac:dyDescent="0.25">
      <c r="C158" s="278" t="s">
        <v>788</v>
      </c>
      <c r="D158" s="278" t="s">
        <v>789</v>
      </c>
      <c r="E158" s="278" t="s">
        <v>790</v>
      </c>
      <c r="F158" s="278" t="s">
        <v>782</v>
      </c>
      <c r="G158" s="278" t="s">
        <v>791</v>
      </c>
      <c r="H158" s="278" t="s">
        <v>792</v>
      </c>
      <c r="I158" s="278" t="s">
        <v>146</v>
      </c>
      <c r="N158" s="308"/>
      <c r="X158" s="319"/>
    </row>
    <row r="159" spans="3:24" x14ac:dyDescent="0.25">
      <c r="C159" s="53">
        <v>1</v>
      </c>
      <c r="D159" s="53" t="s">
        <v>794</v>
      </c>
      <c r="E159" s="20">
        <v>2</v>
      </c>
      <c r="F159" s="252">
        <v>1.8</v>
      </c>
      <c r="G159" s="254"/>
      <c r="H159" s="254"/>
      <c r="I159" s="254"/>
      <c r="N159" s="308"/>
      <c r="X159" s="319"/>
    </row>
    <row r="160" spans="3:24" x14ac:dyDescent="0.25">
      <c r="C160" s="53">
        <v>2</v>
      </c>
      <c r="D160" s="53" t="s">
        <v>795</v>
      </c>
      <c r="E160" s="20">
        <v>4</v>
      </c>
      <c r="F160" s="252">
        <v>2</v>
      </c>
      <c r="G160" s="254"/>
      <c r="H160" s="254"/>
      <c r="I160" s="254"/>
      <c r="N160" s="308"/>
      <c r="X160" s="319"/>
    </row>
    <row r="161" spans="3:24" x14ac:dyDescent="0.25">
      <c r="C161" s="53">
        <v>3</v>
      </c>
      <c r="D161" s="53" t="s">
        <v>796</v>
      </c>
      <c r="E161" s="20">
        <v>3</v>
      </c>
      <c r="F161" s="252">
        <v>1.5</v>
      </c>
      <c r="G161" s="254"/>
      <c r="H161" s="254"/>
      <c r="I161" s="254"/>
      <c r="N161" s="308"/>
      <c r="X161" s="319"/>
    </row>
    <row r="162" spans="3:24" x14ac:dyDescent="0.25">
      <c r="C162" s="53">
        <v>4</v>
      </c>
      <c r="D162" s="53" t="s">
        <v>783</v>
      </c>
      <c r="E162" s="20">
        <v>2</v>
      </c>
      <c r="F162" s="252">
        <v>3</v>
      </c>
      <c r="G162" s="254"/>
      <c r="H162" s="254"/>
      <c r="I162" s="254"/>
      <c r="N162" s="308"/>
      <c r="X162" s="319"/>
    </row>
    <row r="163" spans="3:24" x14ac:dyDescent="0.25">
      <c r="C163" s="53">
        <v>5</v>
      </c>
      <c r="D163" s="53" t="s">
        <v>797</v>
      </c>
      <c r="E163" s="20">
        <v>4</v>
      </c>
      <c r="F163" s="252">
        <v>3.5</v>
      </c>
      <c r="G163" s="254"/>
      <c r="H163" s="254"/>
      <c r="I163" s="254"/>
      <c r="N163" s="308"/>
      <c r="X163" s="319"/>
    </row>
    <row r="164" spans="3:24" x14ac:dyDescent="0.25">
      <c r="C164" s="53">
        <v>6</v>
      </c>
      <c r="D164" s="53" t="s">
        <v>798</v>
      </c>
      <c r="E164" s="20">
        <v>5</v>
      </c>
      <c r="F164" s="252">
        <v>8</v>
      </c>
      <c r="G164" s="254"/>
      <c r="H164" s="254"/>
      <c r="I164" s="254"/>
      <c r="N164" s="308"/>
      <c r="X164" s="319"/>
    </row>
    <row r="165" spans="3:24" x14ac:dyDescent="0.25">
      <c r="N165" s="308"/>
      <c r="X165" s="319"/>
    </row>
    <row r="166" spans="3:24" x14ac:dyDescent="0.25">
      <c r="N166" s="308"/>
      <c r="X166" s="319"/>
    </row>
    <row r="167" spans="3:24" ht="15.75" thickBot="1" x14ac:dyDescent="0.3">
      <c r="N167" s="312"/>
      <c r="O167" s="313"/>
      <c r="P167" s="313"/>
      <c r="Q167" s="313"/>
      <c r="R167" s="313"/>
      <c r="S167" s="313"/>
      <c r="T167" s="313"/>
      <c r="U167" s="313"/>
      <c r="V167" s="313"/>
      <c r="W167" s="313"/>
      <c r="X167" s="320"/>
    </row>
  </sheetData>
  <mergeCells count="3">
    <mergeCell ref="C138:E139"/>
    <mergeCell ref="G138:J139"/>
    <mergeCell ref="C155:K15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62B9D-FB36-4B20-B736-1A5036EF79B3}">
  <sheetPr codeName="Hoja17"/>
  <dimension ref="B1:Q109"/>
  <sheetViews>
    <sheetView zoomScaleNormal="100" workbookViewId="0"/>
  </sheetViews>
  <sheetFormatPr baseColWidth="10" defaultRowHeight="15" x14ac:dyDescent="0.25"/>
  <cols>
    <col min="1" max="1" width="19.5703125" customWidth="1"/>
    <col min="2" max="2" width="36.140625" customWidth="1"/>
    <col min="3" max="3" width="30.140625" style="17" customWidth="1"/>
    <col min="4" max="4" width="14.28515625" style="17" customWidth="1"/>
    <col min="5" max="5" width="14.5703125" customWidth="1"/>
    <col min="8" max="17" width="11.42578125" style="251"/>
  </cols>
  <sheetData>
    <row r="1" spans="2:17" ht="15.75" thickBot="1" x14ac:dyDescent="0.3"/>
    <row r="2" spans="2:17" ht="18.75" x14ac:dyDescent="0.3">
      <c r="B2" s="137" t="s">
        <v>647</v>
      </c>
      <c r="C2" s="141" t="s">
        <v>658</v>
      </c>
      <c r="D2" s="141" t="s">
        <v>648</v>
      </c>
      <c r="F2" s="153"/>
      <c r="G2" s="153"/>
      <c r="I2" s="283" t="s">
        <v>217</v>
      </c>
      <c r="J2" s="305"/>
      <c r="K2" s="305"/>
      <c r="L2" s="306"/>
      <c r="M2" s="306"/>
      <c r="N2" s="306"/>
      <c r="O2" s="306"/>
      <c r="P2" s="306"/>
      <c r="Q2" s="307"/>
    </row>
    <row r="3" spans="2:17" x14ac:dyDescent="0.25">
      <c r="B3" s="53" t="s">
        <v>649</v>
      </c>
      <c r="C3" s="10">
        <v>1</v>
      </c>
      <c r="D3" s="87">
        <v>1200</v>
      </c>
      <c r="I3" s="308"/>
      <c r="Q3" s="309"/>
    </row>
    <row r="4" spans="2:17" x14ac:dyDescent="0.25">
      <c r="B4" s="53" t="s">
        <v>650</v>
      </c>
      <c r="C4" s="10"/>
      <c r="D4" s="87"/>
      <c r="I4" s="308"/>
      <c r="Q4" s="309"/>
    </row>
    <row r="5" spans="2:17" x14ac:dyDescent="0.25">
      <c r="B5" s="53" t="s">
        <v>651</v>
      </c>
      <c r="C5" s="10">
        <v>3</v>
      </c>
      <c r="D5" s="87">
        <v>180</v>
      </c>
      <c r="I5" s="308"/>
      <c r="Q5" s="309"/>
    </row>
    <row r="6" spans="2:17" x14ac:dyDescent="0.25">
      <c r="B6" s="53" t="s">
        <v>652</v>
      </c>
      <c r="C6" s="10"/>
      <c r="D6" s="87"/>
      <c r="I6" s="308"/>
      <c r="Q6" s="309"/>
    </row>
    <row r="7" spans="2:17" x14ac:dyDescent="0.25">
      <c r="B7" s="53" t="s">
        <v>653</v>
      </c>
      <c r="C7" s="10">
        <v>2</v>
      </c>
      <c r="D7" s="87">
        <v>300</v>
      </c>
      <c r="I7" s="308"/>
      <c r="Q7" s="309"/>
    </row>
    <row r="8" spans="2:17" x14ac:dyDescent="0.25">
      <c r="B8" s="53" t="s">
        <v>654</v>
      </c>
      <c r="C8" s="10">
        <v>1</v>
      </c>
      <c r="D8" s="87">
        <v>300</v>
      </c>
      <c r="I8" s="308"/>
      <c r="Q8" s="309"/>
    </row>
    <row r="9" spans="2:17" x14ac:dyDescent="0.25">
      <c r="I9" s="308"/>
      <c r="Q9" s="309"/>
    </row>
    <row r="10" spans="2:17" x14ac:dyDescent="0.25">
      <c r="B10" s="53" t="s">
        <v>659</v>
      </c>
      <c r="C10" s="87"/>
      <c r="I10" s="308"/>
      <c r="Q10" s="309"/>
    </row>
    <row r="11" spans="2:17" ht="45" x14ac:dyDescent="0.25">
      <c r="B11" s="142" t="s">
        <v>664</v>
      </c>
      <c r="C11" s="10"/>
      <c r="I11" s="308"/>
      <c r="Q11" s="309"/>
    </row>
    <row r="12" spans="2:17" x14ac:dyDescent="0.25">
      <c r="B12" s="53" t="s">
        <v>663</v>
      </c>
      <c r="C12" s="10"/>
      <c r="I12" s="308"/>
      <c r="Q12" s="309"/>
    </row>
    <row r="13" spans="2:17" x14ac:dyDescent="0.25">
      <c r="B13" s="53" t="s">
        <v>660</v>
      </c>
      <c r="C13" s="87"/>
      <c r="I13" s="308"/>
      <c r="Q13" s="309"/>
    </row>
    <row r="14" spans="2:17" x14ac:dyDescent="0.25">
      <c r="B14" s="53" t="s">
        <v>661</v>
      </c>
      <c r="C14" s="87"/>
      <c r="I14" s="308"/>
      <c r="Q14" s="309"/>
    </row>
    <row r="15" spans="2:17" x14ac:dyDescent="0.25">
      <c r="B15" s="53" t="s">
        <v>662</v>
      </c>
      <c r="C15" s="87"/>
      <c r="I15" s="308"/>
      <c r="Q15" s="309"/>
    </row>
    <row r="16" spans="2:17" x14ac:dyDescent="0.25">
      <c r="I16" s="308"/>
      <c r="Q16" s="309"/>
    </row>
    <row r="17" spans="2:17" x14ac:dyDescent="0.25">
      <c r="I17" s="308"/>
      <c r="Q17" s="309"/>
    </row>
    <row r="18" spans="2:17" x14ac:dyDescent="0.25">
      <c r="I18" s="308"/>
      <c r="Q18" s="309"/>
    </row>
    <row r="19" spans="2:17" x14ac:dyDescent="0.25">
      <c r="I19" s="308"/>
      <c r="Q19" s="309"/>
    </row>
    <row r="20" spans="2:17" ht="15.75" thickBot="1" x14ac:dyDescent="0.3">
      <c r="B20" s="146"/>
      <c r="C20" s="147"/>
      <c r="D20" s="147"/>
      <c r="E20" s="146"/>
      <c r="F20" s="146"/>
      <c r="G20" s="146"/>
      <c r="H20" s="279"/>
      <c r="I20" s="310"/>
      <c r="J20" s="279"/>
      <c r="K20" s="279"/>
      <c r="L20" s="279"/>
      <c r="M20" s="279"/>
      <c r="N20" s="279"/>
      <c r="O20" s="279"/>
      <c r="P20" s="279"/>
      <c r="Q20" s="311"/>
    </row>
    <row r="21" spans="2:17" ht="15.75" thickTop="1" x14ac:dyDescent="0.25">
      <c r="I21" s="308"/>
      <c r="Q21" s="309"/>
    </row>
    <row r="22" spans="2:17" x14ac:dyDescent="0.25">
      <c r="B22" s="60" t="s">
        <v>85</v>
      </c>
      <c r="C22" s="60" t="s">
        <v>86</v>
      </c>
      <c r="D22" s="60" t="s">
        <v>28</v>
      </c>
      <c r="E22" s="60" t="s">
        <v>107</v>
      </c>
      <c r="F22" s="60" t="s">
        <v>293</v>
      </c>
      <c r="I22" s="308"/>
      <c r="Q22" s="309"/>
    </row>
    <row r="23" spans="2:17" x14ac:dyDescent="0.25">
      <c r="B23" s="10" t="s">
        <v>87</v>
      </c>
      <c r="C23" s="10" t="s">
        <v>95</v>
      </c>
      <c r="D23" s="10">
        <v>25</v>
      </c>
      <c r="E23" s="7" t="s">
        <v>108</v>
      </c>
      <c r="F23" s="140">
        <v>1500</v>
      </c>
      <c r="I23" s="308"/>
      <c r="Q23" s="309"/>
    </row>
    <row r="24" spans="2:17" x14ac:dyDescent="0.25">
      <c r="B24" s="10" t="s">
        <v>88</v>
      </c>
      <c r="C24" s="10" t="s">
        <v>95</v>
      </c>
      <c r="D24" s="10">
        <v>24</v>
      </c>
      <c r="E24" s="7" t="s">
        <v>110</v>
      </c>
      <c r="F24" s="140">
        <v>1400</v>
      </c>
      <c r="I24" s="308"/>
      <c r="Q24" s="309"/>
    </row>
    <row r="25" spans="2:17" x14ac:dyDescent="0.25">
      <c r="B25" s="10" t="s">
        <v>39</v>
      </c>
      <c r="C25" s="10" t="s">
        <v>96</v>
      </c>
      <c r="D25" s="10">
        <v>26</v>
      </c>
      <c r="E25" s="7" t="s">
        <v>109</v>
      </c>
      <c r="F25" s="140">
        <v>1200</v>
      </c>
      <c r="I25" s="308"/>
      <c r="Q25" s="309"/>
    </row>
    <row r="26" spans="2:17" x14ac:dyDescent="0.25">
      <c r="B26" s="10" t="s">
        <v>89</v>
      </c>
      <c r="C26" s="10" t="s">
        <v>95</v>
      </c>
      <c r="D26" s="10">
        <v>30</v>
      </c>
      <c r="E26" s="7" t="s">
        <v>109</v>
      </c>
      <c r="F26" s="140">
        <v>1600</v>
      </c>
      <c r="I26" s="308"/>
      <c r="Q26" s="309"/>
    </row>
    <row r="27" spans="2:17" x14ac:dyDescent="0.25">
      <c r="B27" s="10" t="s">
        <v>90</v>
      </c>
      <c r="C27" s="10" t="s">
        <v>96</v>
      </c>
      <c r="D27" s="10">
        <v>25</v>
      </c>
      <c r="E27" s="7" t="s">
        <v>109</v>
      </c>
      <c r="F27" s="140">
        <v>1700</v>
      </c>
      <c r="I27" s="308"/>
      <c r="Q27" s="309"/>
    </row>
    <row r="28" spans="2:17" x14ac:dyDescent="0.25">
      <c r="B28" s="10" t="s">
        <v>91</v>
      </c>
      <c r="C28" s="10" t="s">
        <v>96</v>
      </c>
      <c r="D28" s="10">
        <v>24</v>
      </c>
      <c r="E28" s="7" t="s">
        <v>110</v>
      </c>
      <c r="F28" s="140">
        <v>2500</v>
      </c>
      <c r="I28" s="308"/>
      <c r="Q28" s="309"/>
    </row>
    <row r="29" spans="2:17" x14ac:dyDescent="0.25">
      <c r="B29" s="10" t="s">
        <v>92</v>
      </c>
      <c r="C29" s="10" t="s">
        <v>95</v>
      </c>
      <c r="D29" s="10">
        <v>21</v>
      </c>
      <c r="E29" s="7" t="s">
        <v>110</v>
      </c>
      <c r="F29" s="140">
        <v>1200</v>
      </c>
      <c r="I29" s="308"/>
      <c r="Q29" s="309"/>
    </row>
    <row r="30" spans="2:17" x14ac:dyDescent="0.25">
      <c r="B30" s="10" t="s">
        <v>93</v>
      </c>
      <c r="C30" s="10" t="s">
        <v>95</v>
      </c>
      <c r="D30" s="10">
        <v>25</v>
      </c>
      <c r="E30" s="7" t="s">
        <v>108</v>
      </c>
      <c r="F30" s="140">
        <v>1000</v>
      </c>
      <c r="I30" s="308"/>
      <c r="Q30" s="309"/>
    </row>
    <row r="31" spans="2:17" x14ac:dyDescent="0.25">
      <c r="B31" s="10" t="s">
        <v>42</v>
      </c>
      <c r="C31" s="10" t="s">
        <v>96</v>
      </c>
      <c r="D31" s="10">
        <v>21</v>
      </c>
      <c r="E31" s="7" t="s">
        <v>108</v>
      </c>
      <c r="F31" s="140">
        <v>1400</v>
      </c>
      <c r="I31" s="308"/>
      <c r="Q31" s="309"/>
    </row>
    <row r="32" spans="2:17" x14ac:dyDescent="0.25">
      <c r="B32" s="10" t="s">
        <v>94</v>
      </c>
      <c r="C32" s="10" t="s">
        <v>95</v>
      </c>
      <c r="D32" s="10">
        <v>34</v>
      </c>
      <c r="E32" s="7" t="s">
        <v>109</v>
      </c>
      <c r="F32" s="140">
        <v>1500</v>
      </c>
      <c r="I32" s="308"/>
      <c r="Q32" s="309"/>
    </row>
    <row r="33" spans="2:17" x14ac:dyDescent="0.25">
      <c r="I33" s="308"/>
      <c r="Q33" s="309"/>
    </row>
    <row r="34" spans="2:17" x14ac:dyDescent="0.25">
      <c r="I34" s="308"/>
      <c r="Q34" s="309"/>
    </row>
    <row r="35" spans="2:17" x14ac:dyDescent="0.25">
      <c r="B35" s="144" t="s">
        <v>668</v>
      </c>
      <c r="C35" s="145"/>
      <c r="I35" s="308"/>
      <c r="Q35" s="309"/>
    </row>
    <row r="36" spans="2:17" x14ac:dyDescent="0.25">
      <c r="B36" s="87"/>
      <c r="I36" s="308"/>
      <c r="Q36" s="309"/>
    </row>
    <row r="37" spans="2:17" x14ac:dyDescent="0.25">
      <c r="I37" s="308"/>
      <c r="Q37" s="309"/>
    </row>
    <row r="38" spans="2:17" x14ac:dyDescent="0.25">
      <c r="B38" s="148" t="s">
        <v>665</v>
      </c>
      <c r="C38" s="145"/>
      <c r="I38" s="308"/>
      <c r="Q38" s="309"/>
    </row>
    <row r="39" spans="2:17" x14ac:dyDescent="0.25">
      <c r="B39" s="10"/>
      <c r="I39" s="308"/>
      <c r="Q39" s="309"/>
    </row>
    <row r="40" spans="2:17" x14ac:dyDescent="0.25">
      <c r="I40" s="308"/>
      <c r="Q40" s="309"/>
    </row>
    <row r="41" spans="2:17" x14ac:dyDescent="0.25">
      <c r="B41" s="148" t="s">
        <v>666</v>
      </c>
      <c r="C41" s="145"/>
      <c r="I41" s="308"/>
      <c r="Q41" s="309"/>
    </row>
    <row r="42" spans="2:17" x14ac:dyDescent="0.25">
      <c r="B42" s="10"/>
      <c r="I42" s="308"/>
      <c r="Q42" s="309"/>
    </row>
    <row r="43" spans="2:17" x14ac:dyDescent="0.25">
      <c r="I43" s="308"/>
      <c r="Q43" s="309"/>
    </row>
    <row r="44" spans="2:17" x14ac:dyDescent="0.25">
      <c r="B44" s="148" t="s">
        <v>667</v>
      </c>
      <c r="C44" s="145"/>
      <c r="I44" s="308"/>
      <c r="Q44" s="309"/>
    </row>
    <row r="45" spans="2:17" x14ac:dyDescent="0.25">
      <c r="B45" s="87"/>
      <c r="I45" s="308"/>
      <c r="Q45" s="309"/>
    </row>
    <row r="46" spans="2:17" x14ac:dyDescent="0.25">
      <c r="I46" s="308"/>
      <c r="Q46" s="309"/>
    </row>
    <row r="47" spans="2:17" x14ac:dyDescent="0.25">
      <c r="I47" s="308"/>
      <c r="Q47" s="309"/>
    </row>
    <row r="48" spans="2:17" x14ac:dyDescent="0.25">
      <c r="I48" s="308"/>
      <c r="Q48" s="309"/>
    </row>
    <row r="49" spans="2:17" ht="19.5" thickBot="1" x14ac:dyDescent="0.35">
      <c r="B49" s="288" t="s">
        <v>799</v>
      </c>
      <c r="C49" s="281"/>
      <c r="D49" s="281"/>
      <c r="E49" s="280"/>
      <c r="F49" s="280"/>
      <c r="G49" s="280"/>
      <c r="H49" s="280"/>
      <c r="I49" s="308"/>
      <c r="Q49" s="309"/>
    </row>
    <row r="50" spans="2:17" ht="15.75" thickTop="1" x14ac:dyDescent="0.25">
      <c r="I50" s="308"/>
      <c r="Q50" s="309"/>
    </row>
    <row r="51" spans="2:17" x14ac:dyDescent="0.25">
      <c r="I51" s="308"/>
      <c r="Q51" s="309"/>
    </row>
    <row r="52" spans="2:17" ht="27.75" customHeight="1" x14ac:dyDescent="0.25">
      <c r="B52" s="282" t="s">
        <v>800</v>
      </c>
      <c r="C52" s="141" t="s">
        <v>801</v>
      </c>
      <c r="D52" s="141" t="s">
        <v>28</v>
      </c>
      <c r="E52" s="282" t="s">
        <v>802</v>
      </c>
      <c r="I52" s="308"/>
      <c r="Q52" s="309"/>
    </row>
    <row r="53" spans="2:17" x14ac:dyDescent="0.25">
      <c r="B53" s="7" t="s">
        <v>319</v>
      </c>
      <c r="C53" s="10">
        <v>2007</v>
      </c>
      <c r="D53" s="10">
        <v>20</v>
      </c>
      <c r="E53" s="7" t="s">
        <v>805</v>
      </c>
      <c r="I53" s="308"/>
      <c r="Q53" s="309"/>
    </row>
    <row r="54" spans="2:17" x14ac:dyDescent="0.25">
      <c r="B54" s="7" t="s">
        <v>320</v>
      </c>
      <c r="C54" s="10">
        <v>2023</v>
      </c>
      <c r="D54" s="10">
        <v>40</v>
      </c>
      <c r="E54" s="7" t="s">
        <v>805</v>
      </c>
      <c r="I54" s="308"/>
      <c r="Q54" s="309"/>
    </row>
    <row r="55" spans="2:17" x14ac:dyDescent="0.25">
      <c r="B55" s="7" t="s">
        <v>321</v>
      </c>
      <c r="C55" s="10">
        <v>2023</v>
      </c>
      <c r="D55" s="10">
        <v>50</v>
      </c>
      <c r="E55" s="7" t="s">
        <v>806</v>
      </c>
      <c r="I55" s="308"/>
      <c r="Q55" s="309"/>
    </row>
    <row r="56" spans="2:17" x14ac:dyDescent="0.25">
      <c r="B56" s="7" t="s">
        <v>814</v>
      </c>
      <c r="C56" s="10">
        <v>2007</v>
      </c>
      <c r="D56" s="10">
        <v>20</v>
      </c>
      <c r="E56" s="7" t="s">
        <v>807</v>
      </c>
      <c r="I56" s="308"/>
      <c r="Q56" s="309"/>
    </row>
    <row r="57" spans="2:17" x14ac:dyDescent="0.25">
      <c r="B57" s="7" t="s">
        <v>803</v>
      </c>
      <c r="C57" s="10">
        <v>2007</v>
      </c>
      <c r="D57" s="10">
        <v>25</v>
      </c>
      <c r="E57" s="7" t="s">
        <v>806</v>
      </c>
      <c r="I57" s="308"/>
      <c r="Q57" s="309"/>
    </row>
    <row r="58" spans="2:17" x14ac:dyDescent="0.25">
      <c r="B58" s="7" t="s">
        <v>804</v>
      </c>
      <c r="C58" s="10">
        <v>2007</v>
      </c>
      <c r="D58" s="10">
        <v>26</v>
      </c>
      <c r="E58" s="7" t="s">
        <v>807</v>
      </c>
      <c r="I58" s="308"/>
      <c r="Q58" s="309"/>
    </row>
    <row r="59" spans="2:17" x14ac:dyDescent="0.25">
      <c r="B59" s="7" t="s">
        <v>814</v>
      </c>
      <c r="C59" s="10">
        <v>2023</v>
      </c>
      <c r="D59" s="10">
        <v>30</v>
      </c>
      <c r="E59" s="7" t="s">
        <v>808</v>
      </c>
      <c r="I59" s="308"/>
      <c r="Q59" s="309"/>
    </row>
    <row r="60" spans="2:17" x14ac:dyDescent="0.25">
      <c r="I60" s="308"/>
      <c r="Q60" s="309"/>
    </row>
    <row r="61" spans="2:17" ht="28.5" customHeight="1" x14ac:dyDescent="0.25">
      <c r="B61" s="471" t="s">
        <v>809</v>
      </c>
      <c r="C61" s="471"/>
      <c r="D61" s="471"/>
      <c r="E61" s="471"/>
      <c r="I61" s="308"/>
      <c r="Q61" s="309"/>
    </row>
    <row r="62" spans="2:17" ht="37.5" customHeight="1" x14ac:dyDescent="0.25">
      <c r="B62" s="285" t="s">
        <v>810</v>
      </c>
      <c r="C62" s="286"/>
      <c r="D62" s="284"/>
      <c r="E62" s="284"/>
      <c r="I62" s="308"/>
      <c r="Q62" s="309"/>
    </row>
    <row r="63" spans="2:17" ht="28.5" customHeight="1" x14ac:dyDescent="0.25">
      <c r="B63" s="285" t="s">
        <v>811</v>
      </c>
      <c r="C63" s="286"/>
      <c r="D63" s="284"/>
      <c r="E63" s="284"/>
      <c r="I63" s="308"/>
      <c r="Q63" s="309"/>
    </row>
    <row r="64" spans="2:17" ht="39.75" customHeight="1" x14ac:dyDescent="0.25">
      <c r="B64" s="285" t="s">
        <v>812</v>
      </c>
      <c r="C64" s="287" t="s">
        <v>993</v>
      </c>
      <c r="D64" s="284"/>
      <c r="E64" s="284"/>
      <c r="I64" s="308"/>
      <c r="Q64" s="309"/>
    </row>
    <row r="65" spans="2:17" ht="41.25" customHeight="1" x14ac:dyDescent="0.25">
      <c r="B65" s="285" t="s">
        <v>813</v>
      </c>
      <c r="C65" s="287" t="s">
        <v>994</v>
      </c>
      <c r="D65" s="284"/>
      <c r="E65" s="284"/>
      <c r="I65" s="308"/>
      <c r="Q65" s="309"/>
    </row>
    <row r="66" spans="2:17" ht="20.25" customHeight="1" x14ac:dyDescent="0.25">
      <c r="B66" s="285"/>
      <c r="C66" s="287"/>
      <c r="D66" s="284"/>
      <c r="E66" s="284"/>
      <c r="I66" s="308"/>
      <c r="Q66" s="309"/>
    </row>
    <row r="67" spans="2:17" ht="17.25" customHeight="1" x14ac:dyDescent="0.25">
      <c r="B67" s="285"/>
      <c r="C67" s="287"/>
      <c r="D67" s="284"/>
      <c r="E67" s="284"/>
      <c r="I67" s="308"/>
      <c r="Q67" s="309"/>
    </row>
    <row r="68" spans="2:17" ht="13.5" customHeight="1" x14ac:dyDescent="0.25">
      <c r="B68" s="285"/>
      <c r="C68" s="287"/>
      <c r="D68" s="284"/>
      <c r="E68" s="284"/>
      <c r="I68" s="308"/>
      <c r="Q68" s="309"/>
    </row>
    <row r="69" spans="2:17" ht="19.5" customHeight="1" thickBot="1" x14ac:dyDescent="0.3">
      <c r="B69" s="472" t="s">
        <v>815</v>
      </c>
      <c r="C69" s="472"/>
      <c r="D69" s="472"/>
      <c r="E69" s="472"/>
      <c r="F69" s="472"/>
      <c r="G69" s="472"/>
      <c r="H69" s="472"/>
      <c r="I69" s="308"/>
      <c r="Q69" s="309"/>
    </row>
    <row r="70" spans="2:17" ht="19.5" customHeight="1" thickTop="1" x14ac:dyDescent="0.25">
      <c r="B70" s="285"/>
      <c r="C70" s="287"/>
      <c r="D70" s="284"/>
      <c r="E70" s="284"/>
      <c r="I70" s="308"/>
      <c r="Q70" s="309"/>
    </row>
    <row r="71" spans="2:17" ht="33.75" customHeight="1" x14ac:dyDescent="0.25">
      <c r="B71" s="289" t="s">
        <v>800</v>
      </c>
      <c r="C71" s="290" t="s">
        <v>801</v>
      </c>
      <c r="D71" s="290" t="s">
        <v>333</v>
      </c>
      <c r="E71" s="289" t="s">
        <v>816</v>
      </c>
      <c r="I71" s="308"/>
      <c r="Q71" s="309"/>
    </row>
    <row r="72" spans="2:17" ht="20.100000000000001" customHeight="1" x14ac:dyDescent="0.25">
      <c r="B72" s="7" t="s">
        <v>319</v>
      </c>
      <c r="C72" s="10">
        <v>2007</v>
      </c>
      <c r="D72" s="10" t="s">
        <v>297</v>
      </c>
      <c r="E72" s="140">
        <v>25400</v>
      </c>
      <c r="I72" s="308"/>
      <c r="Q72" s="309"/>
    </row>
    <row r="73" spans="2:17" ht="20.100000000000001" customHeight="1" x14ac:dyDescent="0.25">
      <c r="B73" s="7" t="s">
        <v>320</v>
      </c>
      <c r="C73" s="10">
        <v>2023</v>
      </c>
      <c r="D73" s="10" t="s">
        <v>295</v>
      </c>
      <c r="E73" s="140">
        <v>20000</v>
      </c>
      <c r="I73" s="308"/>
      <c r="Q73" s="309"/>
    </row>
    <row r="74" spans="2:17" ht="20.100000000000001" customHeight="1" x14ac:dyDescent="0.25">
      <c r="B74" s="7" t="s">
        <v>321</v>
      </c>
      <c r="C74" s="10">
        <v>2023</v>
      </c>
      <c r="D74" s="10" t="s">
        <v>770</v>
      </c>
      <c r="E74" s="140">
        <v>23000</v>
      </c>
      <c r="I74" s="308"/>
      <c r="Q74" s="309"/>
    </row>
    <row r="75" spans="2:17" ht="20.100000000000001" customHeight="1" x14ac:dyDescent="0.25">
      <c r="B75" s="7" t="s">
        <v>814</v>
      </c>
      <c r="C75" s="10">
        <v>2007</v>
      </c>
      <c r="D75" s="10" t="s">
        <v>817</v>
      </c>
      <c r="E75" s="140">
        <v>30500</v>
      </c>
      <c r="I75" s="308"/>
      <c r="Q75" s="309"/>
    </row>
    <row r="76" spans="2:17" ht="20.100000000000001" customHeight="1" x14ac:dyDescent="0.25">
      <c r="B76" s="7" t="s">
        <v>803</v>
      </c>
      <c r="C76" s="10">
        <v>2007</v>
      </c>
      <c r="D76" s="10" t="s">
        <v>297</v>
      </c>
      <c r="E76" s="140">
        <v>4000</v>
      </c>
      <c r="I76" s="308"/>
      <c r="Q76" s="309"/>
    </row>
    <row r="77" spans="2:17" ht="20.100000000000001" customHeight="1" x14ac:dyDescent="0.25">
      <c r="B77" s="7" t="s">
        <v>804</v>
      </c>
      <c r="C77" s="10">
        <v>2007</v>
      </c>
      <c r="D77" s="10" t="s">
        <v>818</v>
      </c>
      <c r="E77" s="140">
        <v>2000</v>
      </c>
      <c r="I77" s="308"/>
      <c r="Q77" s="309"/>
    </row>
    <row r="78" spans="2:17" x14ac:dyDescent="0.25">
      <c r="B78" s="7" t="s">
        <v>814</v>
      </c>
      <c r="C78" s="10">
        <v>2023</v>
      </c>
      <c r="D78" s="10" t="s">
        <v>819</v>
      </c>
      <c r="E78" s="140">
        <v>1250</v>
      </c>
      <c r="I78" s="308"/>
      <c r="Q78" s="309"/>
    </row>
    <row r="79" spans="2:17" x14ac:dyDescent="0.25">
      <c r="I79" s="308"/>
      <c r="Q79" s="309"/>
    </row>
    <row r="80" spans="2:17" x14ac:dyDescent="0.25">
      <c r="I80" s="308"/>
      <c r="Q80" s="309"/>
    </row>
    <row r="81" spans="2:17" ht="24.75" customHeight="1" x14ac:dyDescent="0.25">
      <c r="B81" s="473" t="s">
        <v>820</v>
      </c>
      <c r="C81" s="471"/>
      <c r="D81" s="471"/>
      <c r="E81" s="471"/>
      <c r="I81" s="308"/>
      <c r="Q81" s="309"/>
    </row>
    <row r="82" spans="2:17" ht="45" x14ac:dyDescent="0.25">
      <c r="B82" s="285" t="s">
        <v>821</v>
      </c>
      <c r="C82" s="291"/>
      <c r="D82" s="284"/>
      <c r="E82" s="284"/>
      <c r="I82" s="308"/>
      <c r="Q82" s="309"/>
    </row>
    <row r="83" spans="2:17" ht="45" x14ac:dyDescent="0.25">
      <c r="B83" s="285" t="s">
        <v>822</v>
      </c>
      <c r="C83" s="291"/>
      <c r="D83" s="284"/>
      <c r="E83" s="284"/>
      <c r="I83" s="308"/>
      <c r="Q83" s="309"/>
    </row>
    <row r="84" spans="2:17" ht="45" x14ac:dyDescent="0.25">
      <c r="B84" s="285" t="s">
        <v>823</v>
      </c>
      <c r="C84" s="291"/>
      <c r="D84" s="284"/>
      <c r="E84" s="284"/>
      <c r="I84" s="308"/>
      <c r="Q84" s="309"/>
    </row>
    <row r="85" spans="2:17" ht="30" x14ac:dyDescent="0.25">
      <c r="B85" s="285" t="s">
        <v>824</v>
      </c>
      <c r="C85" s="292" t="s">
        <v>825</v>
      </c>
      <c r="D85" s="287"/>
      <c r="E85" s="284"/>
      <c r="I85" s="308"/>
      <c r="Q85" s="309"/>
    </row>
    <row r="86" spans="2:17" x14ac:dyDescent="0.25">
      <c r="I86" s="308"/>
      <c r="Q86" s="309"/>
    </row>
    <row r="87" spans="2:17" x14ac:dyDescent="0.25">
      <c r="I87" s="308"/>
      <c r="Q87" s="309"/>
    </row>
    <row r="88" spans="2:17" x14ac:dyDescent="0.25">
      <c r="I88" s="308"/>
      <c r="Q88" s="309"/>
    </row>
    <row r="89" spans="2:17" x14ac:dyDescent="0.25">
      <c r="I89" s="308"/>
      <c r="Q89" s="309"/>
    </row>
    <row r="90" spans="2:17" x14ac:dyDescent="0.25">
      <c r="I90" s="308"/>
      <c r="Q90" s="309"/>
    </row>
    <row r="91" spans="2:17" x14ac:dyDescent="0.25">
      <c r="I91" s="308"/>
      <c r="Q91" s="309"/>
    </row>
    <row r="92" spans="2:17" ht="15.75" thickBot="1" x14ac:dyDescent="0.3">
      <c r="B92" s="146"/>
      <c r="C92" s="147"/>
      <c r="D92" s="147"/>
      <c r="E92" s="146"/>
      <c r="F92" s="146"/>
      <c r="G92" s="146"/>
      <c r="H92" s="279"/>
      <c r="I92" s="310"/>
      <c r="J92" s="279"/>
      <c r="K92" s="279"/>
      <c r="L92" s="279"/>
      <c r="M92" s="279"/>
      <c r="N92" s="279"/>
      <c r="O92" s="279"/>
      <c r="P92" s="279"/>
      <c r="Q92" s="311"/>
    </row>
    <row r="93" spans="2:17" ht="16.5" thickTop="1" thickBot="1" x14ac:dyDescent="0.3">
      <c r="I93" s="308"/>
      <c r="Q93" s="309"/>
    </row>
    <row r="94" spans="2:17" ht="24" thickBot="1" x14ac:dyDescent="0.3">
      <c r="B94" s="149" t="s">
        <v>671</v>
      </c>
      <c r="I94" s="308"/>
      <c r="Q94" s="309"/>
    </row>
    <row r="95" spans="2:17" x14ac:dyDescent="0.25">
      <c r="I95" s="308"/>
      <c r="Q95" s="309"/>
    </row>
    <row r="96" spans="2:17" x14ac:dyDescent="0.25">
      <c r="I96" s="308"/>
      <c r="Q96" s="309"/>
    </row>
    <row r="97" spans="2:17" ht="21" x14ac:dyDescent="0.35">
      <c r="B97" s="69" t="s">
        <v>995</v>
      </c>
      <c r="C97" s="70"/>
      <c r="D97" s="70"/>
      <c r="E97" s="71"/>
      <c r="F97" s="72"/>
      <c r="I97" s="308"/>
      <c r="Q97" s="309"/>
    </row>
    <row r="98" spans="2:17" ht="21" x14ac:dyDescent="0.35">
      <c r="B98" s="152"/>
      <c r="C98" s="66"/>
      <c r="D98" s="66"/>
      <c r="E98" s="67"/>
      <c r="I98" s="308"/>
      <c r="Q98" s="309"/>
    </row>
    <row r="99" spans="2:17" ht="21" x14ac:dyDescent="0.35">
      <c r="B99" s="65"/>
      <c r="C99" s="66"/>
      <c r="D99" s="66"/>
      <c r="E99" s="67"/>
      <c r="I99" s="308"/>
      <c r="Q99" s="309"/>
    </row>
    <row r="100" spans="2:17" ht="21" x14ac:dyDescent="0.35">
      <c r="B100" s="69" t="s">
        <v>669</v>
      </c>
      <c r="C100" s="70"/>
      <c r="D100" s="70"/>
      <c r="E100" s="71"/>
      <c r="F100" s="72"/>
      <c r="I100" s="308"/>
      <c r="Q100" s="309"/>
    </row>
    <row r="101" spans="2:17" ht="21" x14ac:dyDescent="0.35">
      <c r="B101" s="151"/>
      <c r="C101" s="50"/>
      <c r="D101" s="50"/>
      <c r="I101" s="308"/>
      <c r="Q101" s="309"/>
    </row>
    <row r="102" spans="2:17" ht="21" x14ac:dyDescent="0.35">
      <c r="B102" s="50"/>
      <c r="C102" s="50"/>
      <c r="D102" s="50"/>
      <c r="I102" s="308"/>
      <c r="Q102" s="309"/>
    </row>
    <row r="103" spans="2:17" ht="21" x14ac:dyDescent="0.35">
      <c r="B103" s="69" t="s">
        <v>670</v>
      </c>
      <c r="C103" s="70"/>
      <c r="D103" s="70"/>
      <c r="E103" s="71"/>
      <c r="F103" s="72"/>
      <c r="I103" s="308"/>
      <c r="Q103" s="309"/>
    </row>
    <row r="104" spans="2:17" ht="21" x14ac:dyDescent="0.35">
      <c r="B104" s="150"/>
      <c r="C104" s="50"/>
      <c r="D104" s="50"/>
      <c r="I104" s="308"/>
      <c r="Q104" s="309"/>
    </row>
    <row r="105" spans="2:17" x14ac:dyDescent="0.25">
      <c r="I105" s="308"/>
      <c r="Q105" s="309"/>
    </row>
    <row r="106" spans="2:17" x14ac:dyDescent="0.25">
      <c r="I106" s="308"/>
      <c r="Q106" s="309"/>
    </row>
    <row r="107" spans="2:17" x14ac:dyDescent="0.25">
      <c r="I107" s="308"/>
      <c r="Q107" s="309"/>
    </row>
    <row r="108" spans="2:17" x14ac:dyDescent="0.25">
      <c r="I108" s="308"/>
      <c r="Q108" s="309"/>
    </row>
    <row r="109" spans="2:17" ht="15.75" thickBot="1" x14ac:dyDescent="0.3">
      <c r="I109" s="312"/>
      <c r="J109" s="313"/>
      <c r="K109" s="313"/>
      <c r="L109" s="313"/>
      <c r="M109" s="313"/>
      <c r="N109" s="313"/>
      <c r="O109" s="313"/>
      <c r="P109" s="313"/>
      <c r="Q109" s="314"/>
    </row>
  </sheetData>
  <mergeCells count="3">
    <mergeCell ref="B61:E61"/>
    <mergeCell ref="B69:H69"/>
    <mergeCell ref="B81:E8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355BC-8EC5-41CA-B4E0-5975A1C0BF09}">
  <sheetPr codeName="Hoja18"/>
  <dimension ref="B1:V289"/>
  <sheetViews>
    <sheetView workbookViewId="0"/>
  </sheetViews>
  <sheetFormatPr baseColWidth="10" defaultRowHeight="15" x14ac:dyDescent="0.25"/>
  <cols>
    <col min="1" max="1" width="17.28515625" customWidth="1"/>
    <col min="2" max="2" width="17.5703125" bestFit="1" customWidth="1"/>
    <col min="4" max="4" width="15" bestFit="1" customWidth="1"/>
    <col min="5" max="5" width="17.42578125" bestFit="1" customWidth="1"/>
    <col min="6" max="6" width="17.28515625" bestFit="1" customWidth="1"/>
    <col min="7" max="7" width="14" bestFit="1" customWidth="1"/>
    <col min="8" max="8" width="16.5703125" customWidth="1"/>
    <col min="9" max="9" width="18.5703125" customWidth="1"/>
    <col min="10" max="11" width="14.85546875" bestFit="1" customWidth="1"/>
    <col min="13" max="21" width="11.42578125" style="251"/>
  </cols>
  <sheetData>
    <row r="1" spans="2:21" ht="15.75" thickBot="1" x14ac:dyDescent="0.3"/>
    <row r="2" spans="2:21" ht="26.25" x14ac:dyDescent="0.4">
      <c r="B2" s="170" t="s">
        <v>684</v>
      </c>
      <c r="C2" s="170"/>
      <c r="D2" s="170"/>
      <c r="E2" s="170"/>
      <c r="F2" s="170"/>
      <c r="G2" s="170"/>
      <c r="H2" s="170"/>
      <c r="I2" s="170"/>
      <c r="J2" s="170"/>
      <c r="K2" s="170"/>
      <c r="M2" s="293" t="s">
        <v>677</v>
      </c>
      <c r="N2" s="294"/>
      <c r="O2" s="294"/>
      <c r="P2" s="294"/>
      <c r="Q2" s="294"/>
      <c r="R2" s="294"/>
      <c r="S2" s="294"/>
      <c r="T2" s="294"/>
      <c r="U2" s="295"/>
    </row>
    <row r="3" spans="2:21" x14ac:dyDescent="0.25">
      <c r="M3" s="296"/>
      <c r="U3" s="297"/>
    </row>
    <row r="4" spans="2:21" x14ac:dyDescent="0.25">
      <c r="M4" s="296"/>
      <c r="U4" s="297"/>
    </row>
    <row r="5" spans="2:21" ht="20.100000000000001" customHeight="1" x14ac:dyDescent="0.25">
      <c r="B5" s="155" t="s">
        <v>201</v>
      </c>
      <c r="C5" s="155" t="s">
        <v>29</v>
      </c>
      <c r="D5" s="155" t="s">
        <v>30</v>
      </c>
      <c r="E5" s="155" t="s">
        <v>31</v>
      </c>
      <c r="F5" s="155" t="s">
        <v>32</v>
      </c>
      <c r="G5" s="155" t="s">
        <v>202</v>
      </c>
      <c r="H5" s="155" t="s">
        <v>203</v>
      </c>
      <c r="I5" s="156" t="s">
        <v>672</v>
      </c>
      <c r="J5" s="157" t="s">
        <v>673</v>
      </c>
      <c r="K5" s="158" t="s">
        <v>674</v>
      </c>
      <c r="M5" s="296"/>
      <c r="U5" s="297"/>
    </row>
    <row r="6" spans="2:21" ht="20.100000000000001" customHeight="1" x14ac:dyDescent="0.25">
      <c r="B6" s="159" t="s">
        <v>204</v>
      </c>
      <c r="C6" s="159">
        <v>10</v>
      </c>
      <c r="D6" s="159">
        <v>11</v>
      </c>
      <c r="E6" s="160">
        <v>12</v>
      </c>
      <c r="F6" s="161">
        <v>11</v>
      </c>
      <c r="G6" s="162">
        <v>1</v>
      </c>
      <c r="H6" s="161">
        <v>2</v>
      </c>
      <c r="I6" s="154"/>
      <c r="J6" s="163"/>
      <c r="K6" s="164"/>
      <c r="M6" s="296"/>
      <c r="U6" s="297"/>
    </row>
    <row r="7" spans="2:21" ht="20.100000000000001" customHeight="1" x14ac:dyDescent="0.25">
      <c r="B7" s="159" t="s">
        <v>339</v>
      </c>
      <c r="C7" s="159">
        <v>11</v>
      </c>
      <c r="D7" s="159">
        <v>12</v>
      </c>
      <c r="E7" s="160">
        <v>14</v>
      </c>
      <c r="F7" s="161">
        <v>12.333333333333334</v>
      </c>
      <c r="G7" s="162">
        <v>8</v>
      </c>
      <c r="H7" s="161">
        <v>1</v>
      </c>
      <c r="I7" s="154"/>
      <c r="J7" s="163"/>
      <c r="K7" s="164"/>
      <c r="M7" s="296"/>
      <c r="U7" s="297"/>
    </row>
    <row r="8" spans="2:21" ht="20.100000000000001" customHeight="1" x14ac:dyDescent="0.25">
      <c r="B8" s="159" t="s">
        <v>206</v>
      </c>
      <c r="C8" s="159">
        <v>8</v>
      </c>
      <c r="D8" s="159">
        <v>13</v>
      </c>
      <c r="E8" s="160">
        <v>15</v>
      </c>
      <c r="F8" s="161">
        <v>12</v>
      </c>
      <c r="G8" s="162">
        <v>3</v>
      </c>
      <c r="H8" s="161">
        <v>2</v>
      </c>
      <c r="I8" s="154"/>
      <c r="J8" s="163"/>
      <c r="K8" s="164"/>
      <c r="M8" s="296"/>
      <c r="U8" s="297"/>
    </row>
    <row r="9" spans="2:21" ht="20.100000000000001" customHeight="1" x14ac:dyDescent="0.25">
      <c r="B9" s="159" t="s">
        <v>344</v>
      </c>
      <c r="C9" s="159">
        <v>10</v>
      </c>
      <c r="D9" s="159">
        <v>10</v>
      </c>
      <c r="E9" s="160">
        <v>10</v>
      </c>
      <c r="F9" s="161">
        <v>10</v>
      </c>
      <c r="G9" s="162">
        <v>6</v>
      </c>
      <c r="H9" s="161">
        <v>3</v>
      </c>
      <c r="I9" s="154"/>
      <c r="J9" s="163"/>
      <c r="K9" s="164"/>
      <c r="L9" s="303"/>
      <c r="U9" s="297"/>
    </row>
    <row r="10" spans="2:21" ht="20.100000000000001" customHeight="1" x14ac:dyDescent="0.25">
      <c r="B10" s="159" t="s">
        <v>208</v>
      </c>
      <c r="C10" s="159">
        <v>15</v>
      </c>
      <c r="D10" s="159">
        <v>0</v>
      </c>
      <c r="E10" s="160">
        <v>15</v>
      </c>
      <c r="F10" s="161">
        <v>10</v>
      </c>
      <c r="G10" s="162">
        <v>5</v>
      </c>
      <c r="H10" s="161">
        <v>2</v>
      </c>
      <c r="I10" s="154"/>
      <c r="J10" s="163"/>
      <c r="K10" s="164"/>
      <c r="L10" s="303"/>
      <c r="U10" s="297"/>
    </row>
    <row r="11" spans="2:21" ht="20.100000000000001" customHeight="1" x14ac:dyDescent="0.25">
      <c r="B11" s="159" t="s">
        <v>342</v>
      </c>
      <c r="C11" s="159">
        <v>10</v>
      </c>
      <c r="D11" s="159">
        <v>15</v>
      </c>
      <c r="E11" s="160">
        <v>11</v>
      </c>
      <c r="F11" s="161">
        <v>12</v>
      </c>
      <c r="G11" s="162">
        <v>11</v>
      </c>
      <c r="H11" s="161">
        <v>5</v>
      </c>
      <c r="I11" s="154"/>
      <c r="J11" s="163"/>
      <c r="K11" s="164"/>
      <c r="L11" s="303"/>
      <c r="U11" s="297"/>
    </row>
    <row r="12" spans="2:21" ht="20.100000000000001" customHeight="1" x14ac:dyDescent="0.25">
      <c r="B12" s="159" t="s">
        <v>675</v>
      </c>
      <c r="C12" s="159">
        <v>5</v>
      </c>
      <c r="D12" s="159">
        <v>16</v>
      </c>
      <c r="E12" s="160">
        <v>12</v>
      </c>
      <c r="F12" s="161">
        <v>11</v>
      </c>
      <c r="G12" s="162">
        <v>4</v>
      </c>
      <c r="H12" s="161">
        <v>2</v>
      </c>
      <c r="I12" s="154"/>
      <c r="J12" s="163"/>
      <c r="K12" s="164"/>
      <c r="L12" s="303"/>
      <c r="U12" s="297"/>
    </row>
    <row r="13" spans="2:21" ht="15.75" thickBot="1" x14ac:dyDescent="0.3">
      <c r="L13" s="303"/>
      <c r="U13" s="297"/>
    </row>
    <row r="14" spans="2:21" ht="27.75" customHeight="1" thickBot="1" x14ac:dyDescent="0.3">
      <c r="B14" s="165" t="s">
        <v>676</v>
      </c>
      <c r="L14" s="303"/>
      <c r="U14" s="297"/>
    </row>
    <row r="15" spans="2:21" ht="48" customHeight="1" x14ac:dyDescent="0.25">
      <c r="B15" s="474" t="s">
        <v>680</v>
      </c>
      <c r="C15" s="475"/>
      <c r="D15" s="475"/>
      <c r="E15" s="475"/>
      <c r="F15" s="475"/>
      <c r="G15" s="475"/>
      <c r="H15" s="475"/>
      <c r="I15" s="166" t="s">
        <v>681</v>
      </c>
      <c r="J15" s="167"/>
      <c r="K15" s="167"/>
      <c r="L15" s="303"/>
      <c r="U15" s="297"/>
    </row>
    <row r="16" spans="2:21" ht="34.5" customHeight="1" x14ac:dyDescent="0.25">
      <c r="B16" s="476" t="s">
        <v>679</v>
      </c>
      <c r="C16" s="476"/>
      <c r="D16" s="476"/>
      <c r="E16" s="476"/>
      <c r="F16" s="476"/>
      <c r="G16" s="476"/>
      <c r="H16" s="476"/>
      <c r="I16" s="166" t="s">
        <v>682</v>
      </c>
      <c r="J16" s="167"/>
      <c r="K16" s="167"/>
      <c r="L16" s="303"/>
      <c r="U16" s="297"/>
    </row>
    <row r="17" spans="2:22" ht="30" customHeight="1" x14ac:dyDescent="0.25">
      <c r="B17" s="477" t="s">
        <v>678</v>
      </c>
      <c r="C17" s="477"/>
      <c r="D17" s="477"/>
      <c r="E17" s="477"/>
      <c r="F17" s="477"/>
      <c r="G17" s="477"/>
      <c r="H17" s="477"/>
      <c r="I17" s="168" t="s">
        <v>683</v>
      </c>
      <c r="J17" s="167"/>
      <c r="K17" s="167"/>
      <c r="L17" s="303"/>
      <c r="U17" s="297"/>
    </row>
    <row r="18" spans="2:22" x14ac:dyDescent="0.25">
      <c r="L18" s="303"/>
      <c r="U18" s="297"/>
    </row>
    <row r="19" spans="2:22" x14ac:dyDescent="0.25">
      <c r="L19" s="303"/>
      <c r="U19" s="297"/>
    </row>
    <row r="20" spans="2:22" x14ac:dyDescent="0.25">
      <c r="L20" s="303"/>
      <c r="U20" s="297"/>
    </row>
    <row r="21" spans="2:22" ht="26.25" customHeight="1" x14ac:dyDescent="0.25">
      <c r="L21" s="303"/>
      <c r="U21" s="297"/>
    </row>
    <row r="22" spans="2:22" ht="15.75" thickBot="1" x14ac:dyDescent="0.3"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304"/>
      <c r="M22" s="279"/>
      <c r="N22" s="279"/>
      <c r="O22" s="279"/>
      <c r="P22" s="279"/>
      <c r="Q22" s="279"/>
      <c r="R22" s="279"/>
      <c r="S22" s="279"/>
      <c r="T22" s="279"/>
      <c r="U22" s="299"/>
      <c r="V22" s="146"/>
    </row>
    <row r="23" spans="2:22" ht="15.75" thickTop="1" x14ac:dyDescent="0.25">
      <c r="M23" s="296"/>
      <c r="U23" s="297"/>
    </row>
    <row r="24" spans="2:22" ht="26.25" customHeight="1" x14ac:dyDescent="0.25">
      <c r="B24" s="170" t="s">
        <v>685</v>
      </c>
      <c r="C24" s="171"/>
      <c r="D24" s="171"/>
      <c r="E24" s="171"/>
      <c r="F24" s="171"/>
      <c r="G24" s="171"/>
      <c r="H24" s="171"/>
      <c r="I24" s="171"/>
      <c r="J24" s="171"/>
      <c r="K24" s="171"/>
      <c r="M24" s="296"/>
      <c r="U24" s="297"/>
    </row>
    <row r="25" spans="2:22" x14ac:dyDescent="0.25">
      <c r="M25" s="296"/>
      <c r="U25" s="297"/>
    </row>
    <row r="26" spans="2:22" x14ac:dyDescent="0.25">
      <c r="B26" s="478" t="s">
        <v>32</v>
      </c>
      <c r="C26" s="479"/>
      <c r="M26" s="296"/>
      <c r="U26" s="297"/>
    </row>
    <row r="27" spans="2:22" ht="18.75" customHeight="1" x14ac:dyDescent="0.25">
      <c r="B27" s="82" t="s">
        <v>150</v>
      </c>
      <c r="C27" s="88" t="s">
        <v>156</v>
      </c>
      <c r="M27" s="296"/>
      <c r="U27" s="297"/>
    </row>
    <row r="28" spans="2:22" x14ac:dyDescent="0.25">
      <c r="B28" s="81" t="s">
        <v>151</v>
      </c>
      <c r="C28" s="89" t="s">
        <v>155</v>
      </c>
      <c r="M28" s="296"/>
      <c r="U28" s="297"/>
    </row>
    <row r="29" spans="2:22" x14ac:dyDescent="0.25">
      <c r="B29" s="82" t="s">
        <v>152</v>
      </c>
      <c r="C29" s="88" t="s">
        <v>154</v>
      </c>
      <c r="M29" s="296"/>
      <c r="U29" s="297"/>
    </row>
    <row r="30" spans="2:22" x14ac:dyDescent="0.25">
      <c r="B30" s="9" t="s">
        <v>153</v>
      </c>
      <c r="C30" s="90" t="s">
        <v>157</v>
      </c>
      <c r="M30" s="296"/>
      <c r="U30" s="297"/>
    </row>
    <row r="31" spans="2:22" x14ac:dyDescent="0.25">
      <c r="M31" s="296"/>
      <c r="U31" s="297"/>
    </row>
    <row r="32" spans="2:22" x14ac:dyDescent="0.25">
      <c r="B32" s="60" t="s">
        <v>85</v>
      </c>
      <c r="C32" s="60" t="s">
        <v>29</v>
      </c>
      <c r="D32" s="60" t="s">
        <v>30</v>
      </c>
      <c r="E32" s="60" t="s">
        <v>31</v>
      </c>
      <c r="F32" s="60" t="s">
        <v>32</v>
      </c>
      <c r="G32" s="60" t="s">
        <v>149</v>
      </c>
      <c r="M32" s="296"/>
      <c r="U32" s="297"/>
    </row>
    <row r="33" spans="2:22" x14ac:dyDescent="0.25">
      <c r="B33" s="62" t="s">
        <v>114</v>
      </c>
      <c r="C33" s="10">
        <v>8</v>
      </c>
      <c r="D33" s="10">
        <v>15</v>
      </c>
      <c r="E33" s="10">
        <v>5</v>
      </c>
      <c r="F33" s="169"/>
      <c r="G33" s="16"/>
      <c r="M33" s="296"/>
      <c r="U33" s="297"/>
    </row>
    <row r="34" spans="2:22" x14ac:dyDescent="0.25">
      <c r="B34" s="62" t="s">
        <v>115</v>
      </c>
      <c r="C34" s="10">
        <v>10</v>
      </c>
      <c r="D34" s="10">
        <v>20</v>
      </c>
      <c r="E34" s="10">
        <v>11</v>
      </c>
      <c r="F34" s="169"/>
      <c r="G34" s="16"/>
      <c r="M34" s="296"/>
      <c r="U34" s="297"/>
    </row>
    <row r="35" spans="2:22" x14ac:dyDescent="0.25">
      <c r="B35" s="62" t="s">
        <v>116</v>
      </c>
      <c r="C35" s="10">
        <v>11</v>
      </c>
      <c r="D35" s="10">
        <v>15</v>
      </c>
      <c r="E35" s="10">
        <v>12</v>
      </c>
      <c r="F35" s="169"/>
      <c r="G35" s="16"/>
      <c r="M35" s="296"/>
      <c r="U35" s="297"/>
    </row>
    <row r="36" spans="2:22" x14ac:dyDescent="0.25">
      <c r="B36" s="62" t="s">
        <v>114</v>
      </c>
      <c r="C36" s="10">
        <v>12</v>
      </c>
      <c r="D36" s="10">
        <v>10</v>
      </c>
      <c r="E36" s="10">
        <v>13</v>
      </c>
      <c r="F36" s="169"/>
      <c r="G36" s="16"/>
      <c r="M36" s="296"/>
      <c r="U36" s="297"/>
    </row>
    <row r="37" spans="2:22" x14ac:dyDescent="0.25">
      <c r="B37" s="62" t="s">
        <v>118</v>
      </c>
      <c r="C37" s="10">
        <v>9</v>
      </c>
      <c r="D37" s="10">
        <v>15</v>
      </c>
      <c r="E37" s="10">
        <v>10</v>
      </c>
      <c r="F37" s="169"/>
      <c r="G37" s="16"/>
      <c r="M37" s="296"/>
      <c r="U37" s="297"/>
    </row>
    <row r="38" spans="2:22" x14ac:dyDescent="0.25">
      <c r="B38" s="62" t="s">
        <v>116</v>
      </c>
      <c r="C38" s="10">
        <v>15</v>
      </c>
      <c r="D38" s="10">
        <v>18</v>
      </c>
      <c r="E38" s="10">
        <v>14</v>
      </c>
      <c r="F38" s="169"/>
      <c r="G38" s="16"/>
      <c r="M38" s="296"/>
      <c r="U38" s="297"/>
    </row>
    <row r="39" spans="2:22" x14ac:dyDescent="0.25">
      <c r="B39" s="62" t="s">
        <v>120</v>
      </c>
      <c r="C39" s="10">
        <v>16</v>
      </c>
      <c r="D39" s="10">
        <v>14</v>
      </c>
      <c r="E39" s="10">
        <v>9</v>
      </c>
      <c r="F39" s="169"/>
      <c r="G39" s="16"/>
      <c r="M39" s="296"/>
      <c r="U39" s="297"/>
    </row>
    <row r="40" spans="2:22" x14ac:dyDescent="0.25">
      <c r="B40" s="62" t="s">
        <v>121</v>
      </c>
      <c r="C40" s="10">
        <v>14</v>
      </c>
      <c r="D40" s="10">
        <v>14</v>
      </c>
      <c r="E40" s="10">
        <v>8</v>
      </c>
      <c r="F40" s="169"/>
      <c r="G40" s="16"/>
      <c r="M40" s="296"/>
      <c r="U40" s="297"/>
    </row>
    <row r="41" spans="2:22" x14ac:dyDescent="0.25">
      <c r="M41" s="296"/>
      <c r="U41" s="297"/>
    </row>
    <row r="42" spans="2:22" x14ac:dyDescent="0.25">
      <c r="M42" s="296"/>
      <c r="U42" s="297"/>
    </row>
    <row r="43" spans="2:22" x14ac:dyDescent="0.25">
      <c r="M43" s="296"/>
      <c r="U43" s="297"/>
    </row>
    <row r="44" spans="2:22" ht="15.75" thickBot="1" x14ac:dyDescent="0.3"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298"/>
      <c r="N44" s="279"/>
      <c r="O44" s="279"/>
      <c r="P44" s="279"/>
      <c r="Q44" s="279"/>
      <c r="R44" s="279"/>
      <c r="S44" s="279"/>
      <c r="T44" s="279"/>
      <c r="U44" s="299"/>
      <c r="V44" s="146"/>
    </row>
    <row r="45" spans="2:22" ht="15.75" thickTop="1" x14ac:dyDescent="0.25">
      <c r="M45" s="296"/>
      <c r="U45" s="297"/>
    </row>
    <row r="46" spans="2:22" ht="26.25" customHeight="1" x14ac:dyDescent="0.25">
      <c r="B46" s="170" t="s">
        <v>686</v>
      </c>
      <c r="C46" s="170"/>
      <c r="D46" s="170"/>
      <c r="E46" s="170"/>
      <c r="F46" s="170"/>
      <c r="G46" s="170"/>
      <c r="H46" s="170"/>
      <c r="I46" s="170"/>
      <c r="J46" s="170"/>
      <c r="K46" s="170"/>
      <c r="M46" s="296"/>
      <c r="U46" s="297"/>
    </row>
    <row r="47" spans="2:22" x14ac:dyDescent="0.25">
      <c r="M47" s="296"/>
      <c r="U47" s="297"/>
    </row>
    <row r="48" spans="2:22" x14ac:dyDescent="0.25">
      <c r="B48" s="172" t="s">
        <v>314</v>
      </c>
      <c r="M48" s="296"/>
      <c r="U48" s="297"/>
    </row>
    <row r="49" spans="2:21" ht="15.75" thickBot="1" x14ac:dyDescent="0.3">
      <c r="M49" s="296"/>
      <c r="U49" s="297"/>
    </row>
    <row r="50" spans="2:21" ht="15.75" thickBot="1" x14ac:dyDescent="0.3">
      <c r="B50" s="173" t="s">
        <v>687</v>
      </c>
      <c r="C50" s="174"/>
      <c r="D50" s="174"/>
      <c r="E50" s="174"/>
      <c r="F50" s="174"/>
      <c r="G50" s="174"/>
      <c r="H50" s="174"/>
      <c r="I50" s="175"/>
      <c r="M50" s="296"/>
      <c r="U50" s="297"/>
    </row>
    <row r="51" spans="2:21" x14ac:dyDescent="0.25">
      <c r="M51" s="296"/>
      <c r="U51" s="297"/>
    </row>
    <row r="52" spans="2:21" ht="15.75" x14ac:dyDescent="0.25">
      <c r="B52" s="118" t="s">
        <v>111</v>
      </c>
      <c r="C52" s="118" t="s">
        <v>291</v>
      </c>
      <c r="D52" s="118" t="s">
        <v>292</v>
      </c>
      <c r="E52" s="118" t="s">
        <v>293</v>
      </c>
      <c r="F52" s="113" t="s">
        <v>294</v>
      </c>
      <c r="G52" s="113" t="s">
        <v>316</v>
      </c>
      <c r="M52" s="296"/>
      <c r="U52" s="297"/>
    </row>
    <row r="53" spans="2:21" x14ac:dyDescent="0.25">
      <c r="B53" s="7" t="s">
        <v>295</v>
      </c>
      <c r="C53" s="7" t="s">
        <v>296</v>
      </c>
      <c r="D53" s="7" t="s">
        <v>95</v>
      </c>
      <c r="E53" s="119">
        <v>7500</v>
      </c>
      <c r="F53" s="20">
        <v>1</v>
      </c>
      <c r="G53" s="10"/>
      <c r="M53" s="296"/>
      <c r="U53" s="297"/>
    </row>
    <row r="54" spans="2:21" x14ac:dyDescent="0.25">
      <c r="B54" s="7" t="s">
        <v>297</v>
      </c>
      <c r="C54" s="7" t="s">
        <v>298</v>
      </c>
      <c r="D54" s="7" t="s">
        <v>95</v>
      </c>
      <c r="E54" s="119">
        <v>6800</v>
      </c>
      <c r="F54" s="20">
        <v>4</v>
      </c>
      <c r="G54" s="10"/>
      <c r="M54" s="296"/>
      <c r="U54" s="297"/>
    </row>
    <row r="55" spans="2:21" x14ac:dyDescent="0.25">
      <c r="B55" s="7" t="s">
        <v>299</v>
      </c>
      <c r="C55" s="7" t="s">
        <v>300</v>
      </c>
      <c r="D55" s="7" t="s">
        <v>301</v>
      </c>
      <c r="E55" s="119">
        <v>4300</v>
      </c>
      <c r="F55" s="20">
        <v>2</v>
      </c>
      <c r="G55" s="10"/>
      <c r="M55" s="296"/>
      <c r="U55" s="297"/>
    </row>
    <row r="56" spans="2:21" x14ac:dyDescent="0.25">
      <c r="B56" s="7" t="s">
        <v>302</v>
      </c>
      <c r="C56" s="7" t="s">
        <v>303</v>
      </c>
      <c r="D56" s="7" t="s">
        <v>95</v>
      </c>
      <c r="E56" s="119">
        <v>7000</v>
      </c>
      <c r="F56" s="20">
        <v>1</v>
      </c>
      <c r="G56" s="10"/>
      <c r="M56" s="296"/>
      <c r="U56" s="297"/>
    </row>
    <row r="57" spans="2:21" x14ac:dyDescent="0.25">
      <c r="B57" s="7" t="s">
        <v>304</v>
      </c>
      <c r="C57" s="7" t="s">
        <v>305</v>
      </c>
      <c r="D57" s="7" t="s">
        <v>306</v>
      </c>
      <c r="E57" s="119">
        <v>9350</v>
      </c>
      <c r="F57" s="20">
        <v>1</v>
      </c>
      <c r="G57" s="10"/>
      <c r="M57" s="296"/>
      <c r="U57" s="297"/>
    </row>
    <row r="58" spans="2:21" x14ac:dyDescent="0.25">
      <c r="B58" s="7" t="s">
        <v>307</v>
      </c>
      <c r="C58" s="7" t="s">
        <v>125</v>
      </c>
      <c r="D58" s="7" t="s">
        <v>306</v>
      </c>
      <c r="E58" s="119">
        <v>7800</v>
      </c>
      <c r="F58" s="20">
        <v>3</v>
      </c>
      <c r="G58" s="10"/>
      <c r="M58" s="296"/>
      <c r="U58" s="297"/>
    </row>
    <row r="59" spans="2:21" x14ac:dyDescent="0.25">
      <c r="B59" s="7" t="s">
        <v>308</v>
      </c>
      <c r="C59" s="7" t="s">
        <v>309</v>
      </c>
      <c r="D59" s="7" t="s">
        <v>306</v>
      </c>
      <c r="E59" s="119">
        <v>5400</v>
      </c>
      <c r="F59" s="20">
        <v>4</v>
      </c>
      <c r="G59" s="10"/>
      <c r="M59" s="296"/>
      <c r="U59" s="297"/>
    </row>
    <row r="60" spans="2:21" x14ac:dyDescent="0.25">
      <c r="B60" s="7" t="s">
        <v>310</v>
      </c>
      <c r="C60" s="7" t="s">
        <v>311</v>
      </c>
      <c r="D60" s="7" t="s">
        <v>301</v>
      </c>
      <c r="E60" s="119">
        <v>5000</v>
      </c>
      <c r="F60" s="20">
        <v>1</v>
      </c>
      <c r="G60" s="10"/>
      <c r="M60" s="296"/>
      <c r="U60" s="297"/>
    </row>
    <row r="61" spans="2:21" x14ac:dyDescent="0.25">
      <c r="B61" s="7" t="s">
        <v>312</v>
      </c>
      <c r="C61" s="7" t="s">
        <v>313</v>
      </c>
      <c r="D61" s="7" t="s">
        <v>301</v>
      </c>
      <c r="E61" s="119">
        <v>40000</v>
      </c>
      <c r="F61" s="20">
        <v>2</v>
      </c>
      <c r="G61" s="10"/>
      <c r="M61" s="296"/>
      <c r="U61" s="297"/>
    </row>
    <row r="62" spans="2:21" x14ac:dyDescent="0.25">
      <c r="M62" s="296"/>
      <c r="U62" s="297"/>
    </row>
    <row r="63" spans="2:21" x14ac:dyDescent="0.25">
      <c r="M63" s="296"/>
      <c r="U63" s="297"/>
    </row>
    <row r="64" spans="2:21" x14ac:dyDescent="0.25">
      <c r="M64" s="296"/>
      <c r="U64" s="297"/>
    </row>
    <row r="65" spans="2:21" x14ac:dyDescent="0.25">
      <c r="M65" s="296"/>
      <c r="U65" s="297"/>
    </row>
    <row r="66" spans="2:21" x14ac:dyDescent="0.25">
      <c r="B66" s="172" t="s">
        <v>315</v>
      </c>
      <c r="M66" s="296"/>
      <c r="U66" s="297"/>
    </row>
    <row r="67" spans="2:21" ht="15.75" thickBot="1" x14ac:dyDescent="0.3">
      <c r="M67" s="296"/>
      <c r="U67" s="297"/>
    </row>
    <row r="68" spans="2:21" ht="15.75" thickBot="1" x14ac:dyDescent="0.3">
      <c r="B68" s="176" t="s">
        <v>688</v>
      </c>
      <c r="C68" s="174"/>
      <c r="D68" s="174"/>
      <c r="E68" s="174"/>
      <c r="F68" s="174"/>
      <c r="G68" s="174"/>
      <c r="H68" s="174"/>
      <c r="I68" s="175"/>
      <c r="M68" s="296"/>
      <c r="U68" s="297"/>
    </row>
    <row r="69" spans="2:21" x14ac:dyDescent="0.25">
      <c r="M69" s="296"/>
      <c r="U69" s="297"/>
    </row>
    <row r="70" spans="2:21" x14ac:dyDescent="0.25">
      <c r="M70" s="296"/>
      <c r="U70" s="297"/>
    </row>
    <row r="71" spans="2:21" ht="15.75" x14ac:dyDescent="0.25">
      <c r="B71" s="118" t="s">
        <v>111</v>
      </c>
      <c r="C71" s="118" t="s">
        <v>291</v>
      </c>
      <c r="D71" s="118" t="s">
        <v>292</v>
      </c>
      <c r="E71" s="118" t="s">
        <v>293</v>
      </c>
      <c r="F71" s="113" t="s">
        <v>294</v>
      </c>
      <c r="G71" s="113" t="s">
        <v>316</v>
      </c>
      <c r="M71" s="296"/>
      <c r="U71" s="297"/>
    </row>
    <row r="72" spans="2:21" x14ac:dyDescent="0.25">
      <c r="B72" s="7" t="s">
        <v>295</v>
      </c>
      <c r="C72" s="7" t="s">
        <v>296</v>
      </c>
      <c r="D72" s="7" t="s">
        <v>95</v>
      </c>
      <c r="E72" s="119">
        <v>7500</v>
      </c>
      <c r="F72" s="20">
        <v>1</v>
      </c>
      <c r="G72" s="10"/>
      <c r="M72" s="296"/>
      <c r="U72" s="297"/>
    </row>
    <row r="73" spans="2:21" x14ac:dyDescent="0.25">
      <c r="B73" s="7" t="s">
        <v>297</v>
      </c>
      <c r="C73" s="7" t="s">
        <v>298</v>
      </c>
      <c r="D73" s="7" t="s">
        <v>95</v>
      </c>
      <c r="E73" s="119">
        <v>6800</v>
      </c>
      <c r="F73" s="20">
        <v>4</v>
      </c>
      <c r="G73" s="10"/>
      <c r="M73" s="296"/>
      <c r="U73" s="297"/>
    </row>
    <row r="74" spans="2:21" x14ac:dyDescent="0.25">
      <c r="B74" s="7" t="s">
        <v>299</v>
      </c>
      <c r="C74" s="7" t="s">
        <v>300</v>
      </c>
      <c r="D74" s="7" t="s">
        <v>301</v>
      </c>
      <c r="E74" s="119">
        <v>4300</v>
      </c>
      <c r="F74" s="20">
        <v>2</v>
      </c>
      <c r="G74" s="10"/>
      <c r="M74" s="296"/>
      <c r="U74" s="297"/>
    </row>
    <row r="75" spans="2:21" x14ac:dyDescent="0.25">
      <c r="B75" s="7" t="s">
        <v>302</v>
      </c>
      <c r="C75" s="7" t="s">
        <v>303</v>
      </c>
      <c r="D75" s="7" t="s">
        <v>95</v>
      </c>
      <c r="E75" s="119">
        <v>7000</v>
      </c>
      <c r="F75" s="20">
        <v>1</v>
      </c>
      <c r="G75" s="10"/>
      <c r="M75" s="296"/>
      <c r="U75" s="297"/>
    </row>
    <row r="76" spans="2:21" x14ac:dyDescent="0.25">
      <c r="B76" s="7" t="s">
        <v>304</v>
      </c>
      <c r="C76" s="7" t="s">
        <v>305</v>
      </c>
      <c r="D76" s="7" t="s">
        <v>306</v>
      </c>
      <c r="E76" s="119">
        <v>9350</v>
      </c>
      <c r="F76" s="20">
        <v>1</v>
      </c>
      <c r="G76" s="10"/>
      <c r="M76" s="296"/>
      <c r="U76" s="297"/>
    </row>
    <row r="77" spans="2:21" x14ac:dyDescent="0.25">
      <c r="B77" s="7" t="s">
        <v>307</v>
      </c>
      <c r="C77" s="7" t="s">
        <v>125</v>
      </c>
      <c r="D77" s="7" t="s">
        <v>306</v>
      </c>
      <c r="E77" s="119">
        <v>7800</v>
      </c>
      <c r="F77" s="20">
        <v>3</v>
      </c>
      <c r="G77" s="10"/>
      <c r="M77" s="296"/>
      <c r="U77" s="297"/>
    </row>
    <row r="78" spans="2:21" x14ac:dyDescent="0.25">
      <c r="B78" s="7" t="s">
        <v>308</v>
      </c>
      <c r="C78" s="7" t="s">
        <v>309</v>
      </c>
      <c r="D78" s="7" t="s">
        <v>306</v>
      </c>
      <c r="E78" s="119">
        <v>5400</v>
      </c>
      <c r="F78" s="20">
        <v>4</v>
      </c>
      <c r="G78" s="10"/>
      <c r="M78" s="296"/>
      <c r="U78" s="297"/>
    </row>
    <row r="79" spans="2:21" x14ac:dyDescent="0.25">
      <c r="B79" s="7" t="s">
        <v>310</v>
      </c>
      <c r="C79" s="7" t="s">
        <v>311</v>
      </c>
      <c r="D79" s="7" t="s">
        <v>301</v>
      </c>
      <c r="E79" s="119">
        <v>5000</v>
      </c>
      <c r="F79" s="20">
        <v>1</v>
      </c>
      <c r="G79" s="10"/>
      <c r="M79" s="296"/>
      <c r="U79" s="297"/>
    </row>
    <row r="80" spans="2:21" x14ac:dyDescent="0.25">
      <c r="B80" s="7" t="s">
        <v>312</v>
      </c>
      <c r="C80" s="7" t="s">
        <v>313</v>
      </c>
      <c r="D80" s="7" t="s">
        <v>301</v>
      </c>
      <c r="E80" s="119">
        <v>40000</v>
      </c>
      <c r="F80" s="20">
        <v>2</v>
      </c>
      <c r="G80" s="10"/>
      <c r="M80" s="296"/>
      <c r="U80" s="297"/>
    </row>
    <row r="81" spans="2:21" x14ac:dyDescent="0.25">
      <c r="M81" s="296"/>
      <c r="U81" s="297"/>
    </row>
    <row r="82" spans="2:21" x14ac:dyDescent="0.25">
      <c r="M82" s="296"/>
      <c r="U82" s="297"/>
    </row>
    <row r="83" spans="2:21" x14ac:dyDescent="0.25">
      <c r="M83" s="296"/>
      <c r="U83" s="297"/>
    </row>
    <row r="84" spans="2:21" ht="15.75" thickBot="1" x14ac:dyDescent="0.3"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298"/>
      <c r="N84" s="279"/>
      <c r="O84" s="279"/>
      <c r="P84" s="279"/>
      <c r="Q84" s="279"/>
      <c r="R84" s="279"/>
      <c r="S84" s="279"/>
      <c r="T84" s="279"/>
      <c r="U84" s="299"/>
    </row>
    <row r="85" spans="2:21" ht="15.75" thickTop="1" x14ac:dyDescent="0.25">
      <c r="M85" s="296"/>
      <c r="U85" s="297"/>
    </row>
    <row r="86" spans="2:21" x14ac:dyDescent="0.25">
      <c r="M86" s="296"/>
      <c r="U86" s="297"/>
    </row>
    <row r="87" spans="2:21" x14ac:dyDescent="0.25">
      <c r="M87" s="296"/>
      <c r="U87" s="297"/>
    </row>
    <row r="88" spans="2:21" ht="26.25" customHeight="1" x14ac:dyDescent="0.25">
      <c r="B88" s="170" t="s">
        <v>689</v>
      </c>
      <c r="C88" s="170"/>
      <c r="D88" s="170"/>
      <c r="E88" s="170"/>
      <c r="F88" s="170"/>
      <c r="G88" s="170"/>
      <c r="H88" s="170"/>
      <c r="I88" s="170"/>
      <c r="J88" s="170"/>
      <c r="K88" s="170"/>
      <c r="M88" s="296"/>
      <c r="U88" s="297"/>
    </row>
    <row r="89" spans="2:21" x14ac:dyDescent="0.25">
      <c r="M89" s="296"/>
      <c r="U89" s="297"/>
    </row>
    <row r="90" spans="2:21" x14ac:dyDescent="0.25">
      <c r="M90" s="296"/>
      <c r="U90" s="297"/>
    </row>
    <row r="91" spans="2:21" ht="15.75" x14ac:dyDescent="0.25">
      <c r="B91" s="177" t="s">
        <v>158</v>
      </c>
      <c r="C91" s="177" t="s">
        <v>161</v>
      </c>
      <c r="D91" s="177" t="s">
        <v>159</v>
      </c>
      <c r="E91" s="177" t="s">
        <v>160</v>
      </c>
      <c r="F91" s="177" t="s">
        <v>188</v>
      </c>
      <c r="H91" s="180" t="s">
        <v>690</v>
      </c>
      <c r="I91" s="178" t="s">
        <v>182</v>
      </c>
      <c r="M91" s="296"/>
      <c r="U91" s="297"/>
    </row>
    <row r="92" spans="2:21" ht="15.75" x14ac:dyDescent="0.25">
      <c r="B92" s="102" t="s">
        <v>162</v>
      </c>
      <c r="C92" s="103">
        <v>45383</v>
      </c>
      <c r="D92" s="102" t="s">
        <v>163</v>
      </c>
      <c r="E92" s="102" t="s">
        <v>164</v>
      </c>
      <c r="F92" s="102" t="s">
        <v>33</v>
      </c>
      <c r="H92" s="102" t="s">
        <v>692</v>
      </c>
      <c r="I92" s="7"/>
      <c r="M92" s="296"/>
      <c r="U92" s="297"/>
    </row>
    <row r="93" spans="2:21" ht="15.75" x14ac:dyDescent="0.25">
      <c r="B93" s="102" t="s">
        <v>165</v>
      </c>
      <c r="C93" s="103">
        <v>45383</v>
      </c>
      <c r="D93" s="102" t="s">
        <v>167</v>
      </c>
      <c r="E93" s="102" t="s">
        <v>168</v>
      </c>
      <c r="F93" s="102" t="s">
        <v>166</v>
      </c>
      <c r="H93" s="102" t="s">
        <v>693</v>
      </c>
      <c r="I93" s="7"/>
      <c r="M93" s="296"/>
      <c r="U93" s="297"/>
    </row>
    <row r="94" spans="2:21" ht="15.75" x14ac:dyDescent="0.25">
      <c r="B94" s="102" t="s">
        <v>169</v>
      </c>
      <c r="C94" s="103">
        <v>45383</v>
      </c>
      <c r="D94" s="102" t="s">
        <v>171</v>
      </c>
      <c r="E94" s="102" t="s">
        <v>172</v>
      </c>
      <c r="F94" s="102" t="s">
        <v>170</v>
      </c>
      <c r="H94" s="102" t="s">
        <v>691</v>
      </c>
      <c r="I94" s="7"/>
      <c r="M94" s="296"/>
      <c r="U94" s="297"/>
    </row>
    <row r="95" spans="2:21" ht="15.75" x14ac:dyDescent="0.25">
      <c r="B95" s="102" t="s">
        <v>173</v>
      </c>
      <c r="C95" s="103">
        <v>45383</v>
      </c>
      <c r="D95" s="102" t="s">
        <v>163</v>
      </c>
      <c r="E95" s="102" t="s">
        <v>175</v>
      </c>
      <c r="F95" s="102" t="s">
        <v>174</v>
      </c>
      <c r="H95" s="102" t="s">
        <v>694</v>
      </c>
      <c r="I95" s="179"/>
      <c r="M95" s="296"/>
      <c r="U95" s="297"/>
    </row>
    <row r="96" spans="2:21" ht="15.75" x14ac:dyDescent="0.25">
      <c r="B96" s="102" t="s">
        <v>176</v>
      </c>
      <c r="C96" s="103">
        <v>45383</v>
      </c>
      <c r="D96" s="102" t="s">
        <v>163</v>
      </c>
      <c r="E96" s="102" t="s">
        <v>178</v>
      </c>
      <c r="F96" s="102" t="s">
        <v>177</v>
      </c>
      <c r="M96" s="296"/>
      <c r="U96" s="297"/>
    </row>
    <row r="97" spans="2:21" ht="15.75" x14ac:dyDescent="0.25">
      <c r="B97" s="102" t="s">
        <v>179</v>
      </c>
      <c r="C97" s="103">
        <v>45383</v>
      </c>
      <c r="D97" s="102" t="s">
        <v>167</v>
      </c>
      <c r="E97" s="102" t="s">
        <v>181</v>
      </c>
      <c r="F97" s="102" t="s">
        <v>180</v>
      </c>
      <c r="M97" s="296"/>
      <c r="U97" s="297"/>
    </row>
    <row r="98" spans="2:21" ht="15.75" x14ac:dyDescent="0.25">
      <c r="B98" s="102" t="s">
        <v>182</v>
      </c>
      <c r="C98" s="103">
        <v>45383</v>
      </c>
      <c r="D98" s="102" t="s">
        <v>171</v>
      </c>
      <c r="E98" s="102" t="s">
        <v>184</v>
      </c>
      <c r="F98" s="102" t="s">
        <v>183</v>
      </c>
      <c r="M98" s="296"/>
      <c r="U98" s="297"/>
    </row>
    <row r="99" spans="2:21" ht="15.75" x14ac:dyDescent="0.25">
      <c r="B99" s="102" t="s">
        <v>185</v>
      </c>
      <c r="C99" s="103">
        <v>45383</v>
      </c>
      <c r="D99" s="102" t="s">
        <v>163</v>
      </c>
      <c r="E99" s="102" t="s">
        <v>187</v>
      </c>
      <c r="F99" s="102" t="s">
        <v>186</v>
      </c>
      <c r="M99" s="296"/>
      <c r="U99" s="297"/>
    </row>
    <row r="100" spans="2:21" x14ac:dyDescent="0.25">
      <c r="M100" s="296"/>
      <c r="U100" s="297"/>
    </row>
    <row r="101" spans="2:21" x14ac:dyDescent="0.25">
      <c r="M101" s="296"/>
      <c r="U101" s="297"/>
    </row>
    <row r="102" spans="2:21" x14ac:dyDescent="0.25">
      <c r="M102" s="296"/>
      <c r="U102" s="297"/>
    </row>
    <row r="103" spans="2:21" x14ac:dyDescent="0.25">
      <c r="M103" s="296"/>
      <c r="U103" s="297"/>
    </row>
    <row r="104" spans="2:21" ht="34.5" customHeight="1" x14ac:dyDescent="0.25">
      <c r="B104" s="170" t="s">
        <v>695</v>
      </c>
      <c r="C104" s="170"/>
      <c r="D104" s="170"/>
      <c r="E104" s="170"/>
      <c r="F104" s="170"/>
      <c r="G104" s="170"/>
      <c r="H104" s="170"/>
      <c r="I104" s="170"/>
      <c r="J104" s="170"/>
      <c r="K104" s="170"/>
      <c r="M104" s="296"/>
      <c r="U104" s="297"/>
    </row>
    <row r="105" spans="2:21" x14ac:dyDescent="0.25">
      <c r="M105" s="296"/>
      <c r="U105" s="297"/>
    </row>
    <row r="106" spans="2:21" ht="15.75" thickBot="1" x14ac:dyDescent="0.3">
      <c r="M106" s="296"/>
      <c r="U106" s="297"/>
    </row>
    <row r="107" spans="2:21" ht="15.75" thickBot="1" x14ac:dyDescent="0.3">
      <c r="B107" s="54" t="s">
        <v>194</v>
      </c>
      <c r="C107" s="80">
        <v>45852145</v>
      </c>
      <c r="D107" s="80">
        <v>45821452</v>
      </c>
      <c r="E107" s="80">
        <v>58632541</v>
      </c>
      <c r="F107" s="80">
        <v>4142522</v>
      </c>
      <c r="G107" s="80">
        <v>104521422</v>
      </c>
      <c r="I107" s="106" t="s">
        <v>194</v>
      </c>
      <c r="J107" s="99">
        <v>45852145</v>
      </c>
      <c r="M107" s="296"/>
      <c r="U107" s="297"/>
    </row>
    <row r="108" spans="2:21" x14ac:dyDescent="0.25">
      <c r="B108" s="54" t="s">
        <v>111</v>
      </c>
      <c r="C108" s="53" t="s">
        <v>195</v>
      </c>
      <c r="D108" s="53" t="s">
        <v>196</v>
      </c>
      <c r="E108" s="53" t="s">
        <v>39</v>
      </c>
      <c r="F108" s="53" t="s">
        <v>197</v>
      </c>
      <c r="G108" s="53" t="s">
        <v>198</v>
      </c>
      <c r="I108" s="54" t="s">
        <v>111</v>
      </c>
      <c r="J108" s="97"/>
      <c r="M108" s="296"/>
      <c r="U108" s="297"/>
    </row>
    <row r="109" spans="2:21" x14ac:dyDescent="0.25">
      <c r="B109" s="54" t="s">
        <v>86</v>
      </c>
      <c r="C109" s="80" t="s">
        <v>199</v>
      </c>
      <c r="D109" s="80" t="s">
        <v>199</v>
      </c>
      <c r="E109" s="80" t="s">
        <v>200</v>
      </c>
      <c r="F109" s="80" t="s">
        <v>199</v>
      </c>
      <c r="G109" s="80" t="s">
        <v>200</v>
      </c>
      <c r="I109" s="54" t="s">
        <v>86</v>
      </c>
      <c r="J109" s="98"/>
      <c r="M109" s="296"/>
      <c r="U109" s="297"/>
    </row>
    <row r="110" spans="2:21" x14ac:dyDescent="0.25">
      <c r="B110" s="54" t="s">
        <v>28</v>
      </c>
      <c r="C110" s="53">
        <v>25</v>
      </c>
      <c r="D110" s="53">
        <v>26</v>
      </c>
      <c r="E110" s="53">
        <v>30</v>
      </c>
      <c r="F110" s="53">
        <v>21</v>
      </c>
      <c r="G110" s="53">
        <v>25</v>
      </c>
      <c r="I110" s="54" t="s">
        <v>28</v>
      </c>
      <c r="J110" s="98"/>
      <c r="M110" s="296"/>
      <c r="U110" s="297"/>
    </row>
    <row r="111" spans="2:21" x14ac:dyDescent="0.25">
      <c r="M111" s="296"/>
      <c r="U111" s="297"/>
    </row>
    <row r="112" spans="2:21" x14ac:dyDescent="0.25">
      <c r="M112" s="296"/>
      <c r="U112" s="297"/>
    </row>
    <row r="113" spans="13:21" x14ac:dyDescent="0.25">
      <c r="M113" s="296"/>
      <c r="U113" s="297"/>
    </row>
    <row r="114" spans="13:21" x14ac:dyDescent="0.25">
      <c r="M114" s="296"/>
      <c r="U114" s="297"/>
    </row>
    <row r="115" spans="13:21" x14ac:dyDescent="0.25">
      <c r="M115" s="296"/>
      <c r="U115" s="297"/>
    </row>
    <row r="116" spans="13:21" x14ac:dyDescent="0.25">
      <c r="M116" s="296"/>
      <c r="U116" s="297"/>
    </row>
    <row r="117" spans="13:21" x14ac:dyDescent="0.25">
      <c r="M117" s="296"/>
      <c r="U117" s="297"/>
    </row>
    <row r="118" spans="13:21" x14ac:dyDescent="0.25">
      <c r="M118" s="296"/>
      <c r="U118" s="297"/>
    </row>
    <row r="119" spans="13:21" x14ac:dyDescent="0.25">
      <c r="M119" s="296"/>
      <c r="U119" s="297"/>
    </row>
    <row r="120" spans="13:21" x14ac:dyDescent="0.25">
      <c r="M120" s="296"/>
      <c r="U120" s="297"/>
    </row>
    <row r="121" spans="13:21" x14ac:dyDescent="0.25">
      <c r="M121" s="296"/>
      <c r="U121" s="297"/>
    </row>
    <row r="122" spans="13:21" x14ac:dyDescent="0.25">
      <c r="M122" s="296"/>
      <c r="U122" s="297"/>
    </row>
    <row r="123" spans="13:21" x14ac:dyDescent="0.25">
      <c r="M123" s="296"/>
      <c r="U123" s="297"/>
    </row>
    <row r="124" spans="13:21" x14ac:dyDescent="0.25">
      <c r="M124" s="296"/>
      <c r="U124" s="297"/>
    </row>
    <row r="125" spans="13:21" x14ac:dyDescent="0.25">
      <c r="M125" s="296"/>
      <c r="U125" s="297"/>
    </row>
    <row r="126" spans="13:21" x14ac:dyDescent="0.25">
      <c r="M126" s="296"/>
      <c r="U126" s="297"/>
    </row>
    <row r="127" spans="13:21" x14ac:dyDescent="0.25">
      <c r="M127" s="296"/>
      <c r="U127" s="297"/>
    </row>
    <row r="128" spans="13:21" x14ac:dyDescent="0.25">
      <c r="M128" s="296"/>
      <c r="U128" s="297"/>
    </row>
    <row r="129" spans="13:21" x14ac:dyDescent="0.25">
      <c r="M129" s="296"/>
      <c r="U129" s="297"/>
    </row>
    <row r="130" spans="13:21" x14ac:dyDescent="0.25">
      <c r="M130" s="296"/>
      <c r="U130" s="297"/>
    </row>
    <row r="131" spans="13:21" x14ac:dyDescent="0.25">
      <c r="M131" s="296"/>
      <c r="U131" s="297"/>
    </row>
    <row r="132" spans="13:21" x14ac:dyDescent="0.25">
      <c r="M132" s="296"/>
      <c r="U132" s="297"/>
    </row>
    <row r="133" spans="13:21" x14ac:dyDescent="0.25">
      <c r="M133" s="296"/>
      <c r="U133" s="297"/>
    </row>
    <row r="134" spans="13:21" x14ac:dyDescent="0.25">
      <c r="M134" s="296"/>
      <c r="U134" s="297"/>
    </row>
    <row r="135" spans="13:21" x14ac:dyDescent="0.25">
      <c r="M135" s="296"/>
      <c r="U135" s="297"/>
    </row>
    <row r="136" spans="13:21" x14ac:dyDescent="0.25">
      <c r="M136" s="296"/>
      <c r="U136" s="297"/>
    </row>
    <row r="137" spans="13:21" x14ac:dyDescent="0.25">
      <c r="M137" s="296"/>
      <c r="U137" s="297"/>
    </row>
    <row r="138" spans="13:21" x14ac:dyDescent="0.25">
      <c r="M138" s="296"/>
      <c r="U138" s="297"/>
    </row>
    <row r="139" spans="13:21" x14ac:dyDescent="0.25">
      <c r="M139" s="296"/>
      <c r="U139" s="297"/>
    </row>
    <row r="140" spans="13:21" x14ac:dyDescent="0.25">
      <c r="M140" s="296"/>
      <c r="U140" s="297"/>
    </row>
    <row r="141" spans="13:21" x14ac:dyDescent="0.25">
      <c r="M141" s="296"/>
      <c r="U141" s="297"/>
    </row>
    <row r="142" spans="13:21" x14ac:dyDescent="0.25">
      <c r="M142" s="296"/>
      <c r="U142" s="297"/>
    </row>
    <row r="143" spans="13:21" x14ac:dyDescent="0.25">
      <c r="M143" s="296"/>
      <c r="U143" s="297"/>
    </row>
    <row r="144" spans="13:21" x14ac:dyDescent="0.25">
      <c r="M144" s="296"/>
      <c r="U144" s="297"/>
    </row>
    <row r="145" spans="13:21" x14ac:dyDescent="0.25">
      <c r="M145" s="296"/>
      <c r="U145" s="297"/>
    </row>
    <row r="146" spans="13:21" x14ac:dyDescent="0.25">
      <c r="M146" s="296"/>
      <c r="U146" s="297"/>
    </row>
    <row r="147" spans="13:21" x14ac:dyDescent="0.25">
      <c r="M147" s="296"/>
      <c r="U147" s="297"/>
    </row>
    <row r="148" spans="13:21" x14ac:dyDescent="0.25">
      <c r="M148" s="296"/>
      <c r="U148" s="297"/>
    </row>
    <row r="149" spans="13:21" x14ac:dyDescent="0.25">
      <c r="M149" s="296"/>
      <c r="U149" s="297"/>
    </row>
    <row r="150" spans="13:21" x14ac:dyDescent="0.25">
      <c r="M150" s="296"/>
      <c r="U150" s="297"/>
    </row>
    <row r="151" spans="13:21" x14ac:dyDescent="0.25">
      <c r="M151" s="296"/>
      <c r="U151" s="297"/>
    </row>
    <row r="152" spans="13:21" x14ac:dyDescent="0.25">
      <c r="M152" s="296"/>
      <c r="U152" s="297"/>
    </row>
    <row r="153" spans="13:21" x14ac:dyDescent="0.25">
      <c r="M153" s="296"/>
      <c r="U153" s="297"/>
    </row>
    <row r="154" spans="13:21" x14ac:dyDescent="0.25">
      <c r="M154" s="296"/>
      <c r="U154" s="297"/>
    </row>
    <row r="155" spans="13:21" x14ac:dyDescent="0.25">
      <c r="M155" s="296"/>
      <c r="U155" s="297"/>
    </row>
    <row r="156" spans="13:21" x14ac:dyDescent="0.25">
      <c r="M156" s="296"/>
      <c r="U156" s="297"/>
    </row>
    <row r="157" spans="13:21" x14ac:dyDescent="0.25">
      <c r="M157" s="296"/>
      <c r="U157" s="297"/>
    </row>
    <row r="158" spans="13:21" x14ac:dyDescent="0.25">
      <c r="M158" s="296"/>
      <c r="U158" s="297"/>
    </row>
    <row r="159" spans="13:21" x14ac:dyDescent="0.25">
      <c r="M159" s="296"/>
      <c r="U159" s="297"/>
    </row>
    <row r="160" spans="13:21" x14ac:dyDescent="0.25">
      <c r="M160" s="296"/>
      <c r="U160" s="297"/>
    </row>
    <row r="161" spans="13:21" x14ac:dyDescent="0.25">
      <c r="M161" s="296"/>
      <c r="U161" s="297"/>
    </row>
    <row r="162" spans="13:21" x14ac:dyDescent="0.25">
      <c r="M162" s="296"/>
      <c r="U162" s="297"/>
    </row>
    <row r="163" spans="13:21" x14ac:dyDescent="0.25">
      <c r="M163" s="296"/>
      <c r="U163" s="297"/>
    </row>
    <row r="164" spans="13:21" x14ac:dyDescent="0.25">
      <c r="M164" s="296"/>
      <c r="U164" s="297"/>
    </row>
    <row r="165" spans="13:21" x14ac:dyDescent="0.25">
      <c r="M165" s="296"/>
      <c r="U165" s="297"/>
    </row>
    <row r="166" spans="13:21" x14ac:dyDescent="0.25">
      <c r="M166" s="296"/>
      <c r="U166" s="297"/>
    </row>
    <row r="167" spans="13:21" x14ac:dyDescent="0.25">
      <c r="M167" s="296"/>
      <c r="U167" s="297"/>
    </row>
    <row r="168" spans="13:21" x14ac:dyDescent="0.25">
      <c r="M168" s="296"/>
      <c r="U168" s="297"/>
    </row>
    <row r="169" spans="13:21" x14ac:dyDescent="0.25">
      <c r="M169" s="296"/>
      <c r="U169" s="297"/>
    </row>
    <row r="170" spans="13:21" x14ac:dyDescent="0.25">
      <c r="M170" s="296"/>
      <c r="U170" s="297"/>
    </row>
    <row r="171" spans="13:21" x14ac:dyDescent="0.25">
      <c r="M171" s="296"/>
      <c r="U171" s="297"/>
    </row>
    <row r="172" spans="13:21" x14ac:dyDescent="0.25">
      <c r="M172" s="296"/>
      <c r="U172" s="297"/>
    </row>
    <row r="173" spans="13:21" x14ac:dyDescent="0.25">
      <c r="M173" s="296"/>
      <c r="U173" s="297"/>
    </row>
    <row r="174" spans="13:21" x14ac:dyDescent="0.25">
      <c r="M174" s="296"/>
      <c r="U174" s="297"/>
    </row>
    <row r="175" spans="13:21" x14ac:dyDescent="0.25">
      <c r="M175" s="296"/>
      <c r="U175" s="297"/>
    </row>
    <row r="176" spans="13:21" x14ac:dyDescent="0.25">
      <c r="M176" s="296"/>
      <c r="U176" s="297"/>
    </row>
    <row r="177" spans="13:21" x14ac:dyDescent="0.25">
      <c r="M177" s="296"/>
      <c r="U177" s="297"/>
    </row>
    <row r="178" spans="13:21" x14ac:dyDescent="0.25">
      <c r="M178" s="296"/>
      <c r="U178" s="297"/>
    </row>
    <row r="179" spans="13:21" x14ac:dyDescent="0.25">
      <c r="M179" s="296"/>
      <c r="U179" s="297"/>
    </row>
    <row r="180" spans="13:21" x14ac:dyDescent="0.25">
      <c r="M180" s="296"/>
      <c r="U180" s="297"/>
    </row>
    <row r="181" spans="13:21" x14ac:dyDescent="0.25">
      <c r="M181" s="296"/>
      <c r="U181" s="297"/>
    </row>
    <row r="182" spans="13:21" x14ac:dyDescent="0.25">
      <c r="M182" s="296"/>
      <c r="U182" s="297"/>
    </row>
    <row r="183" spans="13:21" x14ac:dyDescent="0.25">
      <c r="M183" s="296"/>
      <c r="U183" s="297"/>
    </row>
    <row r="184" spans="13:21" x14ac:dyDescent="0.25">
      <c r="M184" s="296"/>
      <c r="U184" s="297"/>
    </row>
    <row r="185" spans="13:21" x14ac:dyDescent="0.25">
      <c r="M185" s="296"/>
      <c r="U185" s="297"/>
    </row>
    <row r="186" spans="13:21" x14ac:dyDescent="0.25">
      <c r="M186" s="296"/>
      <c r="U186" s="297"/>
    </row>
    <row r="187" spans="13:21" x14ac:dyDescent="0.25">
      <c r="M187" s="296"/>
      <c r="U187" s="297"/>
    </row>
    <row r="188" spans="13:21" x14ac:dyDescent="0.25">
      <c r="M188" s="296"/>
      <c r="U188" s="297"/>
    </row>
    <row r="189" spans="13:21" x14ac:dyDescent="0.25">
      <c r="M189" s="296"/>
      <c r="U189" s="297"/>
    </row>
    <row r="190" spans="13:21" x14ac:dyDescent="0.25">
      <c r="M190" s="296"/>
      <c r="U190" s="297"/>
    </row>
    <row r="191" spans="13:21" x14ac:dyDescent="0.25">
      <c r="M191" s="296"/>
      <c r="U191" s="297"/>
    </row>
    <row r="192" spans="13:21" x14ac:dyDescent="0.25">
      <c r="M192" s="296"/>
      <c r="U192" s="297"/>
    </row>
    <row r="193" spans="13:21" x14ac:dyDescent="0.25">
      <c r="M193" s="296"/>
      <c r="U193" s="297"/>
    </row>
    <row r="194" spans="13:21" x14ac:dyDescent="0.25">
      <c r="M194" s="296"/>
      <c r="U194" s="297"/>
    </row>
    <row r="195" spans="13:21" x14ac:dyDescent="0.25">
      <c r="M195" s="296"/>
      <c r="U195" s="297"/>
    </row>
    <row r="196" spans="13:21" x14ac:dyDescent="0.25">
      <c r="M196" s="296"/>
      <c r="U196" s="297"/>
    </row>
    <row r="197" spans="13:21" x14ac:dyDescent="0.25">
      <c r="M197" s="296"/>
      <c r="U197" s="297"/>
    </row>
    <row r="198" spans="13:21" x14ac:dyDescent="0.25">
      <c r="M198" s="296"/>
      <c r="U198" s="297"/>
    </row>
    <row r="199" spans="13:21" x14ac:dyDescent="0.25">
      <c r="M199" s="296"/>
      <c r="U199" s="297"/>
    </row>
    <row r="200" spans="13:21" x14ac:dyDescent="0.25">
      <c r="M200" s="296"/>
      <c r="U200" s="297"/>
    </row>
    <row r="201" spans="13:21" x14ac:dyDescent="0.25">
      <c r="M201" s="296"/>
      <c r="U201" s="297"/>
    </row>
    <row r="202" spans="13:21" x14ac:dyDescent="0.25">
      <c r="M202" s="296"/>
      <c r="U202" s="297"/>
    </row>
    <row r="203" spans="13:21" x14ac:dyDescent="0.25">
      <c r="M203" s="296"/>
      <c r="U203" s="297"/>
    </row>
    <row r="204" spans="13:21" x14ac:dyDescent="0.25">
      <c r="M204" s="296"/>
      <c r="U204" s="297"/>
    </row>
    <row r="205" spans="13:21" x14ac:dyDescent="0.25">
      <c r="M205" s="296"/>
      <c r="U205" s="297"/>
    </row>
    <row r="206" spans="13:21" x14ac:dyDescent="0.25">
      <c r="M206" s="296"/>
      <c r="U206" s="297"/>
    </row>
    <row r="207" spans="13:21" x14ac:dyDescent="0.25">
      <c r="M207" s="296"/>
      <c r="U207" s="297"/>
    </row>
    <row r="208" spans="13:21" x14ac:dyDescent="0.25">
      <c r="M208" s="296"/>
      <c r="U208" s="297"/>
    </row>
    <row r="209" spans="13:21" x14ac:dyDescent="0.25">
      <c r="M209" s="296"/>
      <c r="U209" s="297"/>
    </row>
    <row r="210" spans="13:21" x14ac:dyDescent="0.25">
      <c r="M210" s="296"/>
      <c r="U210" s="297"/>
    </row>
    <row r="211" spans="13:21" x14ac:dyDescent="0.25">
      <c r="M211" s="296"/>
      <c r="U211" s="297"/>
    </row>
    <row r="212" spans="13:21" x14ac:dyDescent="0.25">
      <c r="M212" s="296"/>
      <c r="U212" s="297"/>
    </row>
    <row r="213" spans="13:21" x14ac:dyDescent="0.25">
      <c r="M213" s="296"/>
      <c r="U213" s="297"/>
    </row>
    <row r="214" spans="13:21" x14ac:dyDescent="0.25">
      <c r="M214" s="296"/>
      <c r="U214" s="297"/>
    </row>
    <row r="215" spans="13:21" x14ac:dyDescent="0.25">
      <c r="M215" s="296"/>
      <c r="U215" s="297"/>
    </row>
    <row r="216" spans="13:21" x14ac:dyDescent="0.25">
      <c r="M216" s="296"/>
      <c r="U216" s="297"/>
    </row>
    <row r="217" spans="13:21" x14ac:dyDescent="0.25">
      <c r="M217" s="296"/>
      <c r="U217" s="297"/>
    </row>
    <row r="218" spans="13:21" x14ac:dyDescent="0.25">
      <c r="M218" s="296"/>
      <c r="U218" s="297"/>
    </row>
    <row r="219" spans="13:21" x14ac:dyDescent="0.25">
      <c r="M219" s="296"/>
      <c r="U219" s="297"/>
    </row>
    <row r="220" spans="13:21" x14ac:dyDescent="0.25">
      <c r="M220" s="296"/>
      <c r="U220" s="297"/>
    </row>
    <row r="221" spans="13:21" x14ac:dyDescent="0.25">
      <c r="M221" s="296"/>
      <c r="U221" s="297"/>
    </row>
    <row r="222" spans="13:21" x14ac:dyDescent="0.25">
      <c r="M222" s="296"/>
      <c r="U222" s="297"/>
    </row>
    <row r="223" spans="13:21" x14ac:dyDescent="0.25">
      <c r="M223" s="296"/>
      <c r="U223" s="297"/>
    </row>
    <row r="224" spans="13:21" x14ac:dyDescent="0.25">
      <c r="M224" s="296"/>
      <c r="U224" s="297"/>
    </row>
    <row r="225" spans="13:21" x14ac:dyDescent="0.25">
      <c r="M225" s="296"/>
      <c r="U225" s="297"/>
    </row>
    <row r="226" spans="13:21" x14ac:dyDescent="0.25">
      <c r="M226" s="296"/>
      <c r="U226" s="297"/>
    </row>
    <row r="227" spans="13:21" x14ac:dyDescent="0.25">
      <c r="M227" s="296"/>
      <c r="U227" s="297"/>
    </row>
    <row r="228" spans="13:21" x14ac:dyDescent="0.25">
      <c r="M228" s="296"/>
      <c r="U228" s="297"/>
    </row>
    <row r="229" spans="13:21" x14ac:dyDescent="0.25">
      <c r="M229" s="296"/>
      <c r="U229" s="297"/>
    </row>
    <row r="230" spans="13:21" x14ac:dyDescent="0.25">
      <c r="M230" s="296"/>
      <c r="U230" s="297"/>
    </row>
    <row r="231" spans="13:21" x14ac:dyDescent="0.25">
      <c r="M231" s="296"/>
      <c r="U231" s="297"/>
    </row>
    <row r="232" spans="13:21" x14ac:dyDescent="0.25">
      <c r="M232" s="296"/>
      <c r="U232" s="297"/>
    </row>
    <row r="233" spans="13:21" x14ac:dyDescent="0.25">
      <c r="M233" s="296"/>
      <c r="U233" s="297"/>
    </row>
    <row r="234" spans="13:21" x14ac:dyDescent="0.25">
      <c r="M234" s="296"/>
      <c r="U234" s="297"/>
    </row>
    <row r="235" spans="13:21" x14ac:dyDescent="0.25">
      <c r="M235" s="296"/>
      <c r="U235" s="297"/>
    </row>
    <row r="236" spans="13:21" x14ac:dyDescent="0.25">
      <c r="M236" s="296"/>
      <c r="U236" s="297"/>
    </row>
    <row r="237" spans="13:21" x14ac:dyDescent="0.25">
      <c r="M237" s="296"/>
      <c r="U237" s="297"/>
    </row>
    <row r="238" spans="13:21" x14ac:dyDescent="0.25">
      <c r="M238" s="296"/>
      <c r="U238" s="297"/>
    </row>
    <row r="239" spans="13:21" x14ac:dyDescent="0.25">
      <c r="M239" s="296"/>
      <c r="U239" s="297"/>
    </row>
    <row r="240" spans="13:21" x14ac:dyDescent="0.25">
      <c r="M240" s="296"/>
      <c r="U240" s="297"/>
    </row>
    <row r="241" spans="13:21" x14ac:dyDescent="0.25">
      <c r="M241" s="296"/>
      <c r="U241" s="297"/>
    </row>
    <row r="242" spans="13:21" x14ac:dyDescent="0.25">
      <c r="M242" s="296"/>
      <c r="U242" s="297"/>
    </row>
    <row r="243" spans="13:21" x14ac:dyDescent="0.25">
      <c r="M243" s="296"/>
      <c r="U243" s="297"/>
    </row>
    <row r="244" spans="13:21" x14ac:dyDescent="0.25">
      <c r="M244" s="296"/>
      <c r="U244" s="297"/>
    </row>
    <row r="245" spans="13:21" x14ac:dyDescent="0.25">
      <c r="M245" s="296"/>
      <c r="U245" s="297"/>
    </row>
    <row r="246" spans="13:21" x14ac:dyDescent="0.25">
      <c r="M246" s="296"/>
      <c r="U246" s="297"/>
    </row>
    <row r="247" spans="13:21" x14ac:dyDescent="0.25">
      <c r="M247" s="296"/>
      <c r="U247" s="297"/>
    </row>
    <row r="248" spans="13:21" x14ac:dyDescent="0.25">
      <c r="M248" s="296"/>
      <c r="U248" s="297"/>
    </row>
    <row r="249" spans="13:21" x14ac:dyDescent="0.25">
      <c r="M249" s="296"/>
      <c r="U249" s="297"/>
    </row>
    <row r="250" spans="13:21" x14ac:dyDescent="0.25">
      <c r="M250" s="296"/>
      <c r="U250" s="297"/>
    </row>
    <row r="251" spans="13:21" x14ac:dyDescent="0.25">
      <c r="M251" s="296"/>
      <c r="U251" s="297"/>
    </row>
    <row r="252" spans="13:21" x14ac:dyDescent="0.25">
      <c r="M252" s="296"/>
      <c r="U252" s="297"/>
    </row>
    <row r="253" spans="13:21" x14ac:dyDescent="0.25">
      <c r="M253" s="296"/>
      <c r="U253" s="297"/>
    </row>
    <row r="254" spans="13:21" x14ac:dyDescent="0.25">
      <c r="M254" s="296"/>
      <c r="U254" s="297"/>
    </row>
    <row r="255" spans="13:21" x14ac:dyDescent="0.25">
      <c r="M255" s="296"/>
      <c r="U255" s="297"/>
    </row>
    <row r="256" spans="13:21" x14ac:dyDescent="0.25">
      <c r="M256" s="296"/>
      <c r="U256" s="297"/>
    </row>
    <row r="257" spans="13:21" x14ac:dyDescent="0.25">
      <c r="M257" s="296"/>
      <c r="U257" s="297"/>
    </row>
    <row r="258" spans="13:21" x14ac:dyDescent="0.25">
      <c r="M258" s="296"/>
      <c r="U258" s="297"/>
    </row>
    <row r="259" spans="13:21" x14ac:dyDescent="0.25">
      <c r="M259" s="296"/>
      <c r="U259" s="297"/>
    </row>
    <row r="260" spans="13:21" x14ac:dyDescent="0.25">
      <c r="M260" s="296"/>
      <c r="U260" s="297"/>
    </row>
    <row r="261" spans="13:21" x14ac:dyDescent="0.25">
      <c r="M261" s="296"/>
      <c r="U261" s="297"/>
    </row>
    <row r="262" spans="13:21" x14ac:dyDescent="0.25">
      <c r="M262" s="296"/>
      <c r="U262" s="297"/>
    </row>
    <row r="263" spans="13:21" x14ac:dyDescent="0.25">
      <c r="M263" s="296"/>
      <c r="U263" s="297"/>
    </row>
    <row r="264" spans="13:21" x14ac:dyDescent="0.25">
      <c r="M264" s="296"/>
      <c r="U264" s="297"/>
    </row>
    <row r="265" spans="13:21" x14ac:dyDescent="0.25">
      <c r="M265" s="296"/>
      <c r="U265" s="297"/>
    </row>
    <row r="266" spans="13:21" x14ac:dyDescent="0.25">
      <c r="M266" s="296"/>
      <c r="U266" s="297"/>
    </row>
    <row r="267" spans="13:21" x14ac:dyDescent="0.25">
      <c r="M267" s="296"/>
      <c r="U267" s="297"/>
    </row>
    <row r="268" spans="13:21" x14ac:dyDescent="0.25">
      <c r="M268" s="296"/>
      <c r="U268" s="297"/>
    </row>
    <row r="269" spans="13:21" x14ac:dyDescent="0.25">
      <c r="M269" s="296"/>
      <c r="U269" s="297"/>
    </row>
    <row r="270" spans="13:21" x14ac:dyDescent="0.25">
      <c r="M270" s="296"/>
      <c r="U270" s="297"/>
    </row>
    <row r="271" spans="13:21" x14ac:dyDescent="0.25">
      <c r="M271" s="296"/>
      <c r="U271" s="297"/>
    </row>
    <row r="272" spans="13:21" x14ac:dyDescent="0.25">
      <c r="M272" s="296"/>
      <c r="U272" s="297"/>
    </row>
    <row r="273" spans="13:21" x14ac:dyDescent="0.25">
      <c r="M273" s="296"/>
      <c r="U273" s="297"/>
    </row>
    <row r="274" spans="13:21" x14ac:dyDescent="0.25">
      <c r="M274" s="296"/>
      <c r="U274" s="297"/>
    </row>
    <row r="275" spans="13:21" x14ac:dyDescent="0.25">
      <c r="M275" s="296"/>
      <c r="U275" s="297"/>
    </row>
    <row r="276" spans="13:21" x14ac:dyDescent="0.25">
      <c r="M276" s="296"/>
      <c r="U276" s="297"/>
    </row>
    <row r="277" spans="13:21" x14ac:dyDescent="0.25">
      <c r="M277" s="296"/>
      <c r="U277" s="297"/>
    </row>
    <row r="278" spans="13:21" x14ac:dyDescent="0.25">
      <c r="M278" s="296"/>
      <c r="U278" s="297"/>
    </row>
    <row r="279" spans="13:21" x14ac:dyDescent="0.25">
      <c r="M279" s="296"/>
      <c r="U279" s="297"/>
    </row>
    <row r="280" spans="13:21" x14ac:dyDescent="0.25">
      <c r="M280" s="296"/>
      <c r="U280" s="297"/>
    </row>
    <row r="281" spans="13:21" x14ac:dyDescent="0.25">
      <c r="M281" s="296"/>
      <c r="U281" s="297"/>
    </row>
    <row r="282" spans="13:21" x14ac:dyDescent="0.25">
      <c r="M282" s="296"/>
      <c r="U282" s="297"/>
    </row>
    <row r="283" spans="13:21" x14ac:dyDescent="0.25">
      <c r="M283" s="296"/>
      <c r="U283" s="297"/>
    </row>
    <row r="284" spans="13:21" x14ac:dyDescent="0.25">
      <c r="M284" s="296"/>
      <c r="U284" s="297"/>
    </row>
    <row r="285" spans="13:21" x14ac:dyDescent="0.25">
      <c r="M285" s="296"/>
      <c r="U285" s="297"/>
    </row>
    <row r="286" spans="13:21" x14ac:dyDescent="0.25">
      <c r="M286" s="296"/>
      <c r="U286" s="297"/>
    </row>
    <row r="287" spans="13:21" x14ac:dyDescent="0.25">
      <c r="M287" s="296"/>
      <c r="U287" s="297"/>
    </row>
    <row r="288" spans="13:21" x14ac:dyDescent="0.25">
      <c r="M288" s="296"/>
      <c r="U288" s="297"/>
    </row>
    <row r="289" spans="13:21" ht="15.75" thickBot="1" x14ac:dyDescent="0.3">
      <c r="M289" s="300"/>
      <c r="N289" s="301"/>
      <c r="O289" s="301"/>
      <c r="P289" s="301"/>
      <c r="Q289" s="301"/>
      <c r="R289" s="301"/>
      <c r="S289" s="301"/>
      <c r="T289" s="301"/>
      <c r="U289" s="302"/>
    </row>
  </sheetData>
  <mergeCells count="4">
    <mergeCell ref="B15:H15"/>
    <mergeCell ref="B16:H16"/>
    <mergeCell ref="B17:H17"/>
    <mergeCell ref="B26:C2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D9BA4-937C-4D17-AFC4-ED8335B66917}">
  <sheetPr codeName="Hoja19"/>
  <dimension ref="C3:S71"/>
  <sheetViews>
    <sheetView workbookViewId="0"/>
  </sheetViews>
  <sheetFormatPr baseColWidth="10" defaultRowHeight="15" x14ac:dyDescent="0.25"/>
  <cols>
    <col min="3" max="3" width="23.5703125" customWidth="1"/>
    <col min="12" max="17" width="11.42578125" style="481"/>
    <col min="18" max="19" width="11.42578125" style="251"/>
  </cols>
  <sheetData>
    <row r="3" spans="3:10" ht="27" thickBot="1" x14ac:dyDescent="0.45">
      <c r="C3" s="480" t="s">
        <v>971</v>
      </c>
      <c r="D3" s="480"/>
      <c r="E3" s="480"/>
      <c r="F3" s="480"/>
      <c r="G3" s="480"/>
      <c r="H3" s="480"/>
      <c r="I3" s="146"/>
      <c r="J3" s="146"/>
    </row>
    <row r="4" spans="3:10" ht="16.5" thickTop="1" thickBot="1" x14ac:dyDescent="0.3"/>
    <row r="5" spans="3:10" ht="15.75" thickBot="1" x14ac:dyDescent="0.3">
      <c r="C5" s="246" t="s">
        <v>188</v>
      </c>
    </row>
    <row r="6" spans="3:10" x14ac:dyDescent="0.25">
      <c r="C6" s="247" t="s">
        <v>226</v>
      </c>
      <c r="E6" s="55"/>
    </row>
    <row r="7" spans="3:10" x14ac:dyDescent="0.25">
      <c r="C7" s="55" t="s">
        <v>234</v>
      </c>
      <c r="E7" s="55"/>
    </row>
    <row r="8" spans="3:10" x14ac:dyDescent="0.25">
      <c r="C8" s="55" t="s">
        <v>241</v>
      </c>
      <c r="E8" s="55"/>
    </row>
    <row r="9" spans="3:10" x14ac:dyDescent="0.25">
      <c r="C9" s="55" t="s">
        <v>244</v>
      </c>
      <c r="E9" s="55"/>
    </row>
    <row r="10" spans="3:10" x14ac:dyDescent="0.25">
      <c r="C10" s="55" t="s">
        <v>234</v>
      </c>
    </row>
    <row r="11" spans="3:10" x14ac:dyDescent="0.25">
      <c r="C11" s="55" t="s">
        <v>244</v>
      </c>
    </row>
    <row r="12" spans="3:10" x14ac:dyDescent="0.25">
      <c r="C12" s="55" t="s">
        <v>244</v>
      </c>
    </row>
    <row r="13" spans="3:10" x14ac:dyDescent="0.25">
      <c r="C13" s="55" t="s">
        <v>234</v>
      </c>
    </row>
    <row r="14" spans="3:10" x14ac:dyDescent="0.25">
      <c r="C14" s="55" t="s">
        <v>226</v>
      </c>
    </row>
    <row r="15" spans="3:10" x14ac:dyDescent="0.25">
      <c r="C15" s="55" t="s">
        <v>234</v>
      </c>
    </row>
    <row r="16" spans="3:10" x14ac:dyDescent="0.25">
      <c r="C16" s="55" t="s">
        <v>226</v>
      </c>
    </row>
    <row r="17" spans="3:10" x14ac:dyDescent="0.25">
      <c r="C17" s="55" t="s">
        <v>226</v>
      </c>
    </row>
    <row r="18" spans="3:10" x14ac:dyDescent="0.25">
      <c r="C18" s="55" t="s">
        <v>226</v>
      </c>
    </row>
    <row r="19" spans="3:10" x14ac:dyDescent="0.25">
      <c r="C19" s="55" t="s">
        <v>234</v>
      </c>
    </row>
    <row r="20" spans="3:10" x14ac:dyDescent="0.25">
      <c r="C20" s="55" t="s">
        <v>226</v>
      </c>
    </row>
    <row r="21" spans="3:10" x14ac:dyDescent="0.25">
      <c r="C21" s="55" t="s">
        <v>234</v>
      </c>
    </row>
    <row r="22" spans="3:10" x14ac:dyDescent="0.25">
      <c r="C22" s="55" t="s">
        <v>241</v>
      </c>
    </row>
    <row r="23" spans="3:10" x14ac:dyDescent="0.25">
      <c r="C23" s="55" t="s">
        <v>234</v>
      </c>
    </row>
    <row r="24" spans="3:10" ht="15.75" thickBot="1" x14ac:dyDescent="0.3">
      <c r="C24" s="248" t="s">
        <v>244</v>
      </c>
    </row>
    <row r="28" spans="3:10" ht="27" thickBot="1" x14ac:dyDescent="0.45">
      <c r="C28" s="425" t="s">
        <v>970</v>
      </c>
      <c r="D28" s="425"/>
      <c r="E28" s="425"/>
      <c r="F28" s="425"/>
      <c r="G28" s="425"/>
      <c r="H28" s="425"/>
      <c r="I28" s="425"/>
      <c r="J28" s="425"/>
    </row>
    <row r="29" spans="3:10" ht="15.75" thickTop="1" x14ac:dyDescent="0.25"/>
    <row r="31" spans="3:10" ht="36" x14ac:dyDescent="0.25">
      <c r="C31" s="427"/>
    </row>
    <row r="40" spans="3:10" ht="27" thickBot="1" x14ac:dyDescent="0.45">
      <c r="C40" s="425" t="s">
        <v>972</v>
      </c>
      <c r="D40" s="425"/>
      <c r="E40" s="425"/>
      <c r="F40" s="425"/>
      <c r="G40" s="425"/>
      <c r="H40" s="425"/>
      <c r="I40" s="425"/>
      <c r="J40" s="425"/>
    </row>
    <row r="41" spans="3:10" ht="15.75" thickTop="1" x14ac:dyDescent="0.25"/>
    <row r="42" spans="3:10" ht="36" x14ac:dyDescent="0.55000000000000004">
      <c r="C42" s="426"/>
    </row>
    <row r="56" spans="3:10" ht="27" thickBot="1" x14ac:dyDescent="0.45">
      <c r="C56" s="425" t="s">
        <v>973</v>
      </c>
      <c r="D56" s="425"/>
      <c r="E56" s="425"/>
      <c r="F56" s="425"/>
      <c r="G56" s="425"/>
      <c r="H56" s="425"/>
      <c r="I56" s="425"/>
      <c r="J56" s="425"/>
    </row>
    <row r="57" spans="3:10" ht="15.75" thickTop="1" x14ac:dyDescent="0.25"/>
    <row r="58" spans="3:10" ht="36" x14ac:dyDescent="0.55000000000000004">
      <c r="C58" s="426"/>
    </row>
    <row r="67" spans="3:10" ht="27" thickBot="1" x14ac:dyDescent="0.45">
      <c r="C67" s="425" t="s">
        <v>974</v>
      </c>
      <c r="D67" s="425"/>
      <c r="E67" s="425"/>
      <c r="F67" s="425"/>
      <c r="G67" s="425"/>
      <c r="H67" s="425"/>
      <c r="I67" s="425"/>
      <c r="J67" s="425"/>
    </row>
    <row r="68" spans="3:10" ht="15.75" thickTop="1" x14ac:dyDescent="0.25"/>
    <row r="71" spans="3:10" ht="36" x14ac:dyDescent="0.55000000000000004">
      <c r="C71" s="426"/>
    </row>
  </sheetData>
  <mergeCells count="2">
    <mergeCell ref="C3:H3"/>
    <mergeCell ref="L1:Q1048576"/>
  </mergeCells>
  <dataValidations count="1">
    <dataValidation type="date" allowBlank="1" showInputMessage="1" showErrorMessage="1" sqref="C58" xr:uid="{9B71F531-2FE7-4DE7-87E5-C3164BAD5C3C}">
      <formula1>44927</formula1>
      <formula2>45292</formula2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14ECE-9653-40D9-9B21-B0A7D4494A8B}">
  <sheetPr codeName="Hoja20"/>
  <dimension ref="B2:R169"/>
  <sheetViews>
    <sheetView workbookViewId="0"/>
  </sheetViews>
  <sheetFormatPr baseColWidth="10" defaultRowHeight="15" x14ac:dyDescent="0.25"/>
  <cols>
    <col min="1" max="1" width="19.5703125" customWidth="1"/>
    <col min="3" max="3" width="15.140625" customWidth="1"/>
    <col min="4" max="4" width="16" customWidth="1"/>
    <col min="5" max="5" width="15.7109375" customWidth="1"/>
    <col min="12" max="18" width="11.42578125" style="251"/>
  </cols>
  <sheetData>
    <row r="2" spans="2:9" ht="23.25" x14ac:dyDescent="0.35">
      <c r="B2" s="424" t="s">
        <v>975</v>
      </c>
    </row>
    <row r="4" spans="2:9" ht="22.5" customHeight="1" x14ac:dyDescent="0.25"/>
    <row r="8" spans="2:9" ht="24" thickBot="1" x14ac:dyDescent="0.4">
      <c r="B8" s="428" t="s">
        <v>976</v>
      </c>
      <c r="C8" s="428"/>
      <c r="D8" s="428"/>
      <c r="E8" s="428"/>
      <c r="F8" s="428"/>
      <c r="G8" s="428"/>
      <c r="H8" s="428"/>
      <c r="I8" s="428"/>
    </row>
    <row r="9" spans="2:9" ht="15.75" thickTop="1" x14ac:dyDescent="0.25"/>
    <row r="11" spans="2:9" x14ac:dyDescent="0.25">
      <c r="B11" s="7"/>
      <c r="C11" s="60">
        <v>2021</v>
      </c>
      <c r="D11" s="60">
        <v>2022</v>
      </c>
      <c r="E11" s="60">
        <v>2023</v>
      </c>
    </row>
    <row r="12" spans="2:9" x14ac:dyDescent="0.25">
      <c r="B12" s="192" t="s">
        <v>337</v>
      </c>
      <c r="C12" s="140">
        <v>150000</v>
      </c>
      <c r="D12" s="140">
        <v>182400</v>
      </c>
      <c r="E12" s="140">
        <v>194000</v>
      </c>
    </row>
    <row r="13" spans="2:9" x14ac:dyDescent="0.25">
      <c r="B13" s="192" t="s">
        <v>340</v>
      </c>
      <c r="C13" s="140">
        <v>142000</v>
      </c>
      <c r="D13" s="140">
        <v>172555</v>
      </c>
      <c r="E13" s="140">
        <v>210000</v>
      </c>
    </row>
    <row r="14" spans="2:9" x14ac:dyDescent="0.25">
      <c r="B14" s="192" t="s">
        <v>345</v>
      </c>
      <c r="C14" s="140">
        <v>160000</v>
      </c>
      <c r="D14" s="140">
        <v>160000</v>
      </c>
      <c r="E14" s="140">
        <v>225000</v>
      </c>
    </row>
    <row r="48" spans="13:13" x14ac:dyDescent="0.25">
      <c r="M48" s="251" t="s">
        <v>977</v>
      </c>
    </row>
    <row r="67" spans="13:13" x14ac:dyDescent="0.25">
      <c r="M67" s="251" t="s">
        <v>988</v>
      </c>
    </row>
    <row r="68" spans="13:13" ht="34.5" customHeight="1" x14ac:dyDescent="0.25"/>
    <row r="93" spans="2:13" ht="27" thickBot="1" x14ac:dyDescent="0.45">
      <c r="B93" s="425" t="s">
        <v>989</v>
      </c>
      <c r="C93" s="425"/>
      <c r="D93" s="425"/>
      <c r="E93" s="425"/>
      <c r="F93" s="425"/>
      <c r="G93" s="425"/>
      <c r="H93" s="425"/>
      <c r="I93" s="425"/>
    </row>
    <row r="94" spans="2:13" ht="15.75" thickTop="1" x14ac:dyDescent="0.25"/>
    <row r="95" spans="2:13" x14ac:dyDescent="0.25">
      <c r="B95" s="141" t="s">
        <v>800</v>
      </c>
      <c r="C95" s="141" t="s">
        <v>978</v>
      </c>
      <c r="D95" s="141" t="s">
        <v>979</v>
      </c>
      <c r="E95" s="141" t="s">
        <v>980</v>
      </c>
      <c r="M95" s="251" t="s">
        <v>990</v>
      </c>
    </row>
    <row r="96" spans="2:13" x14ac:dyDescent="0.25">
      <c r="B96" s="7" t="s">
        <v>319</v>
      </c>
      <c r="C96" s="87">
        <v>100</v>
      </c>
      <c r="D96" s="87">
        <v>80</v>
      </c>
      <c r="E96" s="87">
        <f>C96+D96</f>
        <v>180</v>
      </c>
    </row>
    <row r="97" spans="2:5" x14ac:dyDescent="0.25">
      <c r="B97" s="7" t="s">
        <v>320</v>
      </c>
      <c r="C97" s="87">
        <v>40</v>
      </c>
      <c r="D97" s="87">
        <v>40</v>
      </c>
      <c r="E97" s="87">
        <f t="shared" ref="E97:E107" si="0">C97+D97</f>
        <v>80</v>
      </c>
    </row>
    <row r="98" spans="2:5" x14ac:dyDescent="0.25">
      <c r="B98" s="7" t="s">
        <v>321</v>
      </c>
      <c r="C98" s="87">
        <v>50</v>
      </c>
      <c r="D98" s="87">
        <v>50</v>
      </c>
      <c r="E98" s="87">
        <f t="shared" si="0"/>
        <v>100</v>
      </c>
    </row>
    <row r="99" spans="2:5" x14ac:dyDescent="0.25">
      <c r="B99" s="7" t="s">
        <v>981</v>
      </c>
      <c r="C99" s="87">
        <v>40</v>
      </c>
      <c r="D99" s="87">
        <v>40</v>
      </c>
      <c r="E99" s="87">
        <f t="shared" si="0"/>
        <v>80</v>
      </c>
    </row>
    <row r="100" spans="2:5" x14ac:dyDescent="0.25">
      <c r="B100" s="7" t="s">
        <v>803</v>
      </c>
      <c r="C100" s="87">
        <v>50</v>
      </c>
      <c r="D100" s="87">
        <v>20</v>
      </c>
      <c r="E100" s="87">
        <f t="shared" si="0"/>
        <v>70</v>
      </c>
    </row>
    <row r="101" spans="2:5" x14ac:dyDescent="0.25">
      <c r="B101" s="7" t="s">
        <v>804</v>
      </c>
      <c r="C101" s="87">
        <v>45</v>
      </c>
      <c r="D101" s="87">
        <v>15</v>
      </c>
      <c r="E101" s="87">
        <f t="shared" si="0"/>
        <v>60</v>
      </c>
    </row>
    <row r="102" spans="2:5" x14ac:dyDescent="0.25">
      <c r="B102" s="7" t="s">
        <v>982</v>
      </c>
      <c r="C102" s="87">
        <v>58</v>
      </c>
      <c r="D102" s="87">
        <v>15</v>
      </c>
      <c r="E102" s="87">
        <f t="shared" si="0"/>
        <v>73</v>
      </c>
    </row>
    <row r="103" spans="2:5" x14ac:dyDescent="0.25">
      <c r="B103" s="7" t="s">
        <v>983</v>
      </c>
      <c r="C103" s="87">
        <v>56</v>
      </c>
      <c r="D103" s="87">
        <v>25</v>
      </c>
      <c r="E103" s="87">
        <f t="shared" si="0"/>
        <v>81</v>
      </c>
    </row>
    <row r="104" spans="2:5" x14ac:dyDescent="0.25">
      <c r="B104" s="7" t="s">
        <v>984</v>
      </c>
      <c r="C104" s="87">
        <v>65</v>
      </c>
      <c r="D104" s="87">
        <v>25</v>
      </c>
      <c r="E104" s="87">
        <f t="shared" si="0"/>
        <v>90</v>
      </c>
    </row>
    <row r="105" spans="2:5" x14ac:dyDescent="0.25">
      <c r="B105" s="7" t="s">
        <v>985</v>
      </c>
      <c r="C105" s="87">
        <v>58</v>
      </c>
      <c r="D105" s="87">
        <v>28</v>
      </c>
      <c r="E105" s="87">
        <f t="shared" si="0"/>
        <v>86</v>
      </c>
    </row>
    <row r="106" spans="2:5" x14ac:dyDescent="0.25">
      <c r="B106" s="7" t="s">
        <v>986</v>
      </c>
      <c r="C106" s="87">
        <v>82</v>
      </c>
      <c r="D106" s="87">
        <v>80</v>
      </c>
      <c r="E106" s="87">
        <f t="shared" si="0"/>
        <v>162</v>
      </c>
    </row>
    <row r="107" spans="2:5" x14ac:dyDescent="0.25">
      <c r="B107" s="7" t="s">
        <v>987</v>
      </c>
      <c r="C107" s="87">
        <v>100</v>
      </c>
      <c r="D107" s="87">
        <v>45</v>
      </c>
      <c r="E107" s="87">
        <f t="shared" si="0"/>
        <v>145</v>
      </c>
    </row>
    <row r="148" spans="13:13" x14ac:dyDescent="0.25">
      <c r="M148" s="251" t="s">
        <v>991</v>
      </c>
    </row>
    <row r="169" spans="13:13" x14ac:dyDescent="0.25">
      <c r="M169" s="251" t="s">
        <v>992</v>
      </c>
    </row>
  </sheetData>
  <phoneticPr fontId="66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5BF90-B206-4570-97AA-4A8227DAEAEE}">
  <sheetPr codeName="Hoja21"/>
  <dimension ref="B2:W255"/>
  <sheetViews>
    <sheetView zoomScaleNormal="100" workbookViewId="0"/>
  </sheetViews>
  <sheetFormatPr baseColWidth="10" defaultRowHeight="15" x14ac:dyDescent="0.25"/>
  <cols>
    <col min="3" max="3" width="12" customWidth="1"/>
    <col min="11" max="11" width="17.5703125" bestFit="1" customWidth="1"/>
    <col min="12" max="12" width="16.28515625" bestFit="1" customWidth="1"/>
    <col min="13" max="15" width="11.85546875" bestFit="1" customWidth="1"/>
    <col min="16" max="17" width="12.85546875" bestFit="1" customWidth="1"/>
    <col min="18" max="18" width="11.85546875" bestFit="1" customWidth="1"/>
    <col min="19" max="19" width="9.28515625" bestFit="1" customWidth="1"/>
    <col min="20" max="20" width="11.85546875" bestFit="1" customWidth="1"/>
    <col min="21" max="21" width="17.5703125" bestFit="1" customWidth="1"/>
    <col min="22" max="22" width="22.42578125" customWidth="1"/>
    <col min="23" max="23" width="30.28515625" customWidth="1"/>
    <col min="24" max="24" width="17.28515625" bestFit="1" customWidth="1"/>
    <col min="25" max="26" width="11.85546875" bestFit="1" customWidth="1"/>
    <col min="27" max="29" width="12.85546875" bestFit="1" customWidth="1"/>
    <col min="30" max="30" width="13.28515625" bestFit="1" customWidth="1"/>
    <col min="31" max="31" width="12.85546875" bestFit="1" customWidth="1"/>
    <col min="32" max="32" width="15.5703125" bestFit="1" customWidth="1"/>
    <col min="33" max="34" width="8.5703125" bestFit="1" customWidth="1"/>
    <col min="35" max="35" width="8.7109375" bestFit="1" customWidth="1"/>
    <col min="36" max="36" width="18.7109375" bestFit="1" customWidth="1"/>
    <col min="37" max="37" width="12.5703125" bestFit="1" customWidth="1"/>
  </cols>
  <sheetData>
    <row r="2" spans="2:6" ht="24" thickBot="1" x14ac:dyDescent="0.4">
      <c r="C2" s="428" t="s">
        <v>996</v>
      </c>
      <c r="D2" s="146"/>
      <c r="E2" s="146"/>
      <c r="F2" s="146"/>
    </row>
    <row r="3" spans="2:6" ht="15.75" thickTop="1" x14ac:dyDescent="0.25"/>
    <row r="7" spans="2:6" x14ac:dyDescent="0.25">
      <c r="B7" t="s">
        <v>161</v>
      </c>
      <c r="C7" t="s">
        <v>333</v>
      </c>
      <c r="D7" t="s">
        <v>334</v>
      </c>
      <c r="E7" t="s">
        <v>335</v>
      </c>
      <c r="F7" t="s">
        <v>336</v>
      </c>
    </row>
    <row r="8" spans="2:6" x14ac:dyDescent="0.25">
      <c r="B8" s="429">
        <v>42811</v>
      </c>
      <c r="C8" t="s">
        <v>204</v>
      </c>
      <c r="D8" t="s">
        <v>337</v>
      </c>
      <c r="E8" t="s">
        <v>338</v>
      </c>
      <c r="F8">
        <v>1000</v>
      </c>
    </row>
    <row r="9" spans="2:6" x14ac:dyDescent="0.25">
      <c r="B9" s="429">
        <v>42814</v>
      </c>
      <c r="C9" t="s">
        <v>339</v>
      </c>
      <c r="D9" t="s">
        <v>340</v>
      </c>
      <c r="E9" t="s">
        <v>341</v>
      </c>
      <c r="F9">
        <v>200</v>
      </c>
    </row>
    <row r="10" spans="2:6" x14ac:dyDescent="0.25">
      <c r="B10" s="429">
        <v>42816</v>
      </c>
      <c r="C10" t="s">
        <v>342</v>
      </c>
      <c r="D10" t="s">
        <v>340</v>
      </c>
      <c r="E10" t="s">
        <v>343</v>
      </c>
      <c r="F10">
        <v>3500</v>
      </c>
    </row>
    <row r="11" spans="2:6" x14ac:dyDescent="0.25">
      <c r="B11" s="429">
        <v>42845</v>
      </c>
      <c r="C11" t="s">
        <v>344</v>
      </c>
      <c r="D11" t="s">
        <v>345</v>
      </c>
      <c r="E11" t="s">
        <v>341</v>
      </c>
      <c r="F11">
        <v>100</v>
      </c>
    </row>
    <row r="12" spans="2:6" x14ac:dyDescent="0.25">
      <c r="B12" s="429">
        <v>42842</v>
      </c>
      <c r="C12" t="s">
        <v>1000</v>
      </c>
      <c r="D12" t="s">
        <v>337</v>
      </c>
      <c r="E12" t="s">
        <v>346</v>
      </c>
      <c r="F12">
        <v>100</v>
      </c>
    </row>
    <row r="13" spans="2:6" x14ac:dyDescent="0.25">
      <c r="B13" s="429">
        <v>42877</v>
      </c>
      <c r="C13" t="s">
        <v>339</v>
      </c>
      <c r="D13" t="s">
        <v>345</v>
      </c>
      <c r="E13" t="s">
        <v>347</v>
      </c>
      <c r="F13">
        <v>20</v>
      </c>
    </row>
    <row r="14" spans="2:6" x14ac:dyDescent="0.25">
      <c r="B14" s="429">
        <v>42877</v>
      </c>
      <c r="C14" t="s">
        <v>342</v>
      </c>
      <c r="D14" t="s">
        <v>345</v>
      </c>
      <c r="E14" t="s">
        <v>348</v>
      </c>
      <c r="F14">
        <v>10</v>
      </c>
    </row>
    <row r="15" spans="2:6" x14ac:dyDescent="0.25">
      <c r="B15" s="429">
        <v>42879</v>
      </c>
      <c r="C15" t="s">
        <v>344</v>
      </c>
      <c r="D15" t="s">
        <v>337</v>
      </c>
      <c r="E15" t="s">
        <v>347</v>
      </c>
      <c r="F15">
        <v>20</v>
      </c>
    </row>
    <row r="16" spans="2:6" x14ac:dyDescent="0.25">
      <c r="B16" s="429">
        <v>42872</v>
      </c>
      <c r="C16" t="s">
        <v>344</v>
      </c>
      <c r="D16" t="s">
        <v>349</v>
      </c>
      <c r="E16" t="s">
        <v>350</v>
      </c>
      <c r="F16">
        <v>4000</v>
      </c>
    </row>
    <row r="17" spans="2:6" x14ac:dyDescent="0.25">
      <c r="B17" s="429">
        <v>42875</v>
      </c>
      <c r="C17" t="s">
        <v>204</v>
      </c>
      <c r="D17" t="s">
        <v>345</v>
      </c>
      <c r="E17" t="s">
        <v>350</v>
      </c>
      <c r="F17">
        <v>4000</v>
      </c>
    </row>
    <row r="18" spans="2:6" x14ac:dyDescent="0.25">
      <c r="B18" s="429">
        <v>42882</v>
      </c>
      <c r="C18" t="s">
        <v>339</v>
      </c>
      <c r="D18" t="s">
        <v>345</v>
      </c>
      <c r="E18" t="s">
        <v>351</v>
      </c>
      <c r="F18">
        <v>180</v>
      </c>
    </row>
    <row r="19" spans="2:6" x14ac:dyDescent="0.25">
      <c r="B19" s="429">
        <v>42875</v>
      </c>
      <c r="C19" t="s">
        <v>342</v>
      </c>
      <c r="D19" t="s">
        <v>337</v>
      </c>
      <c r="E19" t="s">
        <v>348</v>
      </c>
      <c r="F19">
        <v>10</v>
      </c>
    </row>
    <row r="20" spans="2:6" x14ac:dyDescent="0.25">
      <c r="B20" s="429">
        <v>42872</v>
      </c>
      <c r="C20" t="s">
        <v>344</v>
      </c>
      <c r="D20" t="s">
        <v>349</v>
      </c>
      <c r="E20" t="s">
        <v>347</v>
      </c>
      <c r="F20">
        <v>30</v>
      </c>
    </row>
    <row r="21" spans="2:6" x14ac:dyDescent="0.25">
      <c r="B21" s="429">
        <v>43238</v>
      </c>
      <c r="C21" t="s">
        <v>204</v>
      </c>
      <c r="D21" t="s">
        <v>340</v>
      </c>
      <c r="E21" t="s">
        <v>338</v>
      </c>
      <c r="F21">
        <v>1000</v>
      </c>
    </row>
    <row r="22" spans="2:6" x14ac:dyDescent="0.25">
      <c r="B22" s="429">
        <v>43267</v>
      </c>
      <c r="C22" t="s">
        <v>339</v>
      </c>
      <c r="D22" t="s">
        <v>345</v>
      </c>
      <c r="E22" t="s">
        <v>352</v>
      </c>
      <c r="F22">
        <v>15</v>
      </c>
    </row>
    <row r="23" spans="2:6" x14ac:dyDescent="0.25">
      <c r="B23" s="429">
        <v>43268</v>
      </c>
      <c r="C23" t="s">
        <v>342</v>
      </c>
      <c r="D23" t="s">
        <v>337</v>
      </c>
      <c r="E23" t="s">
        <v>350</v>
      </c>
      <c r="F23">
        <v>4000</v>
      </c>
    </row>
    <row r="24" spans="2:6" x14ac:dyDescent="0.25">
      <c r="B24" s="429">
        <v>43271</v>
      </c>
      <c r="C24" t="s">
        <v>344</v>
      </c>
      <c r="D24" t="s">
        <v>345</v>
      </c>
      <c r="E24" t="s">
        <v>352</v>
      </c>
      <c r="F24">
        <v>15</v>
      </c>
    </row>
    <row r="25" spans="2:6" x14ac:dyDescent="0.25">
      <c r="B25" s="429">
        <v>43270</v>
      </c>
      <c r="C25" t="s">
        <v>204</v>
      </c>
      <c r="D25" t="s">
        <v>337</v>
      </c>
      <c r="E25" t="s">
        <v>341</v>
      </c>
      <c r="F25">
        <v>100</v>
      </c>
    </row>
    <row r="26" spans="2:6" x14ac:dyDescent="0.25">
      <c r="B26" s="429">
        <v>43286</v>
      </c>
      <c r="C26" t="s">
        <v>339</v>
      </c>
      <c r="D26" t="s">
        <v>349</v>
      </c>
      <c r="E26" t="s">
        <v>346</v>
      </c>
      <c r="F26">
        <v>100</v>
      </c>
    </row>
    <row r="27" spans="2:6" x14ac:dyDescent="0.25">
      <c r="B27" s="429">
        <v>43287</v>
      </c>
      <c r="C27" t="s">
        <v>342</v>
      </c>
      <c r="D27" t="s">
        <v>337</v>
      </c>
      <c r="E27" t="s">
        <v>338</v>
      </c>
      <c r="F27">
        <v>15</v>
      </c>
    </row>
    <row r="28" spans="2:6" x14ac:dyDescent="0.25">
      <c r="B28" s="429">
        <v>43289</v>
      </c>
      <c r="C28" t="s">
        <v>344</v>
      </c>
      <c r="D28" t="s">
        <v>345</v>
      </c>
      <c r="E28" t="s">
        <v>346</v>
      </c>
      <c r="F28">
        <v>100</v>
      </c>
    </row>
    <row r="29" spans="2:6" x14ac:dyDescent="0.25">
      <c r="B29" s="429">
        <v>43316</v>
      </c>
      <c r="C29" t="s">
        <v>204</v>
      </c>
      <c r="D29" t="s">
        <v>349</v>
      </c>
      <c r="E29" t="s">
        <v>352</v>
      </c>
      <c r="F29">
        <v>15</v>
      </c>
    </row>
    <row r="30" spans="2:6" x14ac:dyDescent="0.25">
      <c r="B30" s="429">
        <v>43318</v>
      </c>
      <c r="C30" t="s">
        <v>339</v>
      </c>
      <c r="D30" t="s">
        <v>345</v>
      </c>
      <c r="E30" t="s">
        <v>346</v>
      </c>
      <c r="F30">
        <v>100</v>
      </c>
    </row>
    <row r="31" spans="2:6" x14ac:dyDescent="0.25">
      <c r="B31" s="429">
        <v>43319</v>
      </c>
      <c r="C31" t="s">
        <v>342</v>
      </c>
      <c r="D31" t="s">
        <v>337</v>
      </c>
      <c r="E31" t="s">
        <v>350</v>
      </c>
      <c r="F31">
        <v>4000</v>
      </c>
    </row>
    <row r="32" spans="2:6" x14ac:dyDescent="0.25">
      <c r="B32" s="429">
        <v>43344</v>
      </c>
      <c r="C32" t="s">
        <v>344</v>
      </c>
      <c r="D32" t="s">
        <v>337</v>
      </c>
      <c r="E32" t="s">
        <v>346</v>
      </c>
      <c r="F32">
        <v>100</v>
      </c>
    </row>
    <row r="33" spans="2:18" x14ac:dyDescent="0.25">
      <c r="B33" s="429">
        <v>43347</v>
      </c>
      <c r="C33" t="s">
        <v>204</v>
      </c>
      <c r="D33" t="s">
        <v>340</v>
      </c>
      <c r="E33" t="s">
        <v>341</v>
      </c>
      <c r="F33">
        <v>100</v>
      </c>
    </row>
    <row r="34" spans="2:18" x14ac:dyDescent="0.25">
      <c r="B34" s="429">
        <v>43713</v>
      </c>
      <c r="C34" t="s">
        <v>339</v>
      </c>
      <c r="D34" t="s">
        <v>337</v>
      </c>
      <c r="E34" t="s">
        <v>338</v>
      </c>
      <c r="F34">
        <v>10000</v>
      </c>
    </row>
    <row r="35" spans="2:18" x14ac:dyDescent="0.25">
      <c r="B35" s="429">
        <v>43716</v>
      </c>
      <c r="C35" t="s">
        <v>342</v>
      </c>
      <c r="D35" t="s">
        <v>349</v>
      </c>
      <c r="E35" t="s">
        <v>343</v>
      </c>
      <c r="F35">
        <v>3500</v>
      </c>
    </row>
    <row r="36" spans="2:18" x14ac:dyDescent="0.25">
      <c r="B36" s="429">
        <v>43728</v>
      </c>
      <c r="C36" t="s">
        <v>344</v>
      </c>
      <c r="D36" t="s">
        <v>340</v>
      </c>
      <c r="E36" t="s">
        <v>352</v>
      </c>
      <c r="F36">
        <v>15</v>
      </c>
    </row>
    <row r="37" spans="2:18" x14ac:dyDescent="0.25">
      <c r="B37" s="429">
        <v>44489</v>
      </c>
      <c r="C37" t="s">
        <v>39</v>
      </c>
      <c r="D37" t="s">
        <v>340</v>
      </c>
      <c r="E37" t="s">
        <v>343</v>
      </c>
      <c r="F37">
        <v>1500</v>
      </c>
    </row>
    <row r="38" spans="2:18" x14ac:dyDescent="0.25">
      <c r="B38" s="429">
        <v>44490</v>
      </c>
      <c r="C38" t="s">
        <v>716</v>
      </c>
      <c r="D38" t="s">
        <v>337</v>
      </c>
      <c r="E38" t="s">
        <v>343</v>
      </c>
      <c r="F38">
        <v>1500</v>
      </c>
    </row>
    <row r="39" spans="2:18" x14ac:dyDescent="0.25">
      <c r="B39" s="429">
        <v>44490</v>
      </c>
      <c r="C39" t="s">
        <v>716</v>
      </c>
      <c r="D39" t="s">
        <v>717</v>
      </c>
      <c r="E39" t="s">
        <v>352</v>
      </c>
      <c r="F39">
        <v>15000</v>
      </c>
    </row>
    <row r="42" spans="2:18" ht="14.25" customHeight="1" thickBot="1" x14ac:dyDescent="0.4">
      <c r="B42" s="428" t="s">
        <v>998</v>
      </c>
      <c r="C42" s="146"/>
      <c r="D42" s="146"/>
      <c r="E42" s="146"/>
      <c r="F42" s="146"/>
      <c r="G42" s="146"/>
      <c r="H42" s="146"/>
      <c r="I42" s="146"/>
    </row>
    <row r="43" spans="2:18" ht="15.75" thickTop="1" x14ac:dyDescent="0.25"/>
    <row r="45" spans="2:18" ht="23.25" x14ac:dyDescent="0.35">
      <c r="M45" s="430" t="s">
        <v>997</v>
      </c>
      <c r="N45" s="430"/>
      <c r="O45" s="430"/>
      <c r="P45" s="430"/>
      <c r="Q45" s="430"/>
      <c r="R45" s="430"/>
    </row>
    <row r="76" spans="13:18" ht="23.25" x14ac:dyDescent="0.35">
      <c r="M76" s="430" t="s">
        <v>999</v>
      </c>
      <c r="N76" s="430"/>
      <c r="O76" s="430"/>
      <c r="P76" s="430"/>
      <c r="Q76" s="430"/>
      <c r="R76" s="430"/>
    </row>
    <row r="90" spans="13:18" ht="23.25" x14ac:dyDescent="0.35">
      <c r="M90" s="430" t="s">
        <v>1003</v>
      </c>
      <c r="N90" s="56"/>
      <c r="O90" s="56"/>
      <c r="P90" s="56"/>
      <c r="Q90" s="56"/>
      <c r="R90" s="56"/>
    </row>
    <row r="114" spans="13:18" ht="23.25" x14ac:dyDescent="0.35">
      <c r="M114" s="430" t="s">
        <v>1004</v>
      </c>
      <c r="N114" s="56"/>
      <c r="O114" s="56"/>
      <c r="P114" s="56"/>
      <c r="Q114" s="56"/>
      <c r="R114" s="56"/>
    </row>
    <row r="141" spans="13:18" ht="23.25" x14ac:dyDescent="0.35">
      <c r="M141" s="430" t="s">
        <v>1005</v>
      </c>
      <c r="N141" s="56"/>
      <c r="O141" s="56"/>
      <c r="P141" s="56"/>
      <c r="Q141" s="56"/>
      <c r="R141" s="56"/>
    </row>
    <row r="161" spans="13:18" ht="23.25" x14ac:dyDescent="0.35">
      <c r="M161" s="430" t="s">
        <v>1006</v>
      </c>
      <c r="N161" s="56"/>
      <c r="O161" s="56"/>
      <c r="P161" s="56"/>
      <c r="Q161" s="56"/>
      <c r="R161" s="56"/>
    </row>
    <row r="187" spans="13:18" ht="23.25" x14ac:dyDescent="0.35">
      <c r="M187" s="430" t="s">
        <v>1007</v>
      </c>
      <c r="N187" s="56"/>
      <c r="O187" s="56"/>
      <c r="P187" s="56"/>
      <c r="Q187" s="56"/>
      <c r="R187" s="56"/>
    </row>
    <row r="215" spans="13:23" ht="23.25" x14ac:dyDescent="0.35">
      <c r="M215" s="430" t="s">
        <v>1008</v>
      </c>
      <c r="N215" s="56"/>
      <c r="O215" s="56"/>
      <c r="P215" s="56"/>
      <c r="Q215" s="56"/>
      <c r="R215" s="56"/>
      <c r="S215" s="56"/>
      <c r="T215" s="56"/>
      <c r="U215" s="56"/>
      <c r="V215" s="56"/>
      <c r="W215" s="56"/>
    </row>
    <row r="216" spans="13:23" x14ac:dyDescent="0.25">
      <c r="M216" s="431" t="s">
        <v>1001</v>
      </c>
      <c r="N216" s="432"/>
      <c r="O216" s="432"/>
      <c r="P216" s="432"/>
      <c r="Q216" s="432"/>
      <c r="R216" s="432"/>
      <c r="S216" s="432"/>
      <c r="T216" s="432"/>
      <c r="U216" s="432"/>
      <c r="V216" s="432"/>
      <c r="W216" s="432"/>
    </row>
    <row r="254" spans="13:23" ht="23.25" x14ac:dyDescent="0.35">
      <c r="M254" s="430" t="s">
        <v>1010</v>
      </c>
      <c r="N254" s="56"/>
      <c r="O254" s="56"/>
      <c r="P254" s="56"/>
      <c r="Q254" s="56"/>
      <c r="R254" s="56"/>
      <c r="S254" s="56"/>
      <c r="T254" s="56"/>
      <c r="U254" s="56"/>
      <c r="V254" s="56"/>
      <c r="W254" s="56"/>
    </row>
    <row r="255" spans="13:23" x14ac:dyDescent="0.25">
      <c r="M255" s="431" t="s">
        <v>1002</v>
      </c>
      <c r="N255" s="432"/>
      <c r="O255" s="432"/>
      <c r="P255" s="432"/>
      <c r="Q255" s="432"/>
      <c r="R255" s="432"/>
      <c r="S255" s="432"/>
      <c r="T255" s="432"/>
      <c r="U255" s="432"/>
      <c r="V255" s="432"/>
      <c r="W255" s="432"/>
    </row>
  </sheetData>
  <hyperlinks>
    <hyperlink ref="M216" r:id="rId1" xr:uid="{4A0FB63B-B26E-49C2-B4E3-DEF7286E9450}"/>
    <hyperlink ref="M255" r:id="rId2" xr:uid="{025002F3-015A-4A07-8143-B7B0B9BA4880}"/>
  </hyperlinks>
  <pageMargins left="0.7" right="0.7" top="0.75" bottom="0.75" header="0.3" footer="0.3"/>
  <pageSetup paperSize="9" orientation="portrait" horizontalDpi="0" verticalDpi="0" r:id="rId3"/>
  <drawing r:id="rId4"/>
  <tableParts count="1">
    <tablePart r:id="rId5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634F7-EB50-447D-A8D5-9B2B8632B551}">
  <sheetPr codeName="Hoja22"/>
  <dimension ref="C2:AA172"/>
  <sheetViews>
    <sheetView workbookViewId="0"/>
  </sheetViews>
  <sheetFormatPr baseColWidth="10" defaultRowHeight="15" x14ac:dyDescent="0.25"/>
  <sheetData>
    <row r="2" spans="3:13" ht="24" thickBot="1" x14ac:dyDescent="0.4">
      <c r="C2" s="444" t="s">
        <v>1009</v>
      </c>
      <c r="D2" s="445"/>
      <c r="E2" s="445"/>
      <c r="F2" s="445"/>
      <c r="G2" s="59"/>
      <c r="H2" s="59"/>
      <c r="I2" s="59"/>
      <c r="J2" s="59"/>
      <c r="K2" s="59"/>
      <c r="L2" s="59"/>
      <c r="M2" s="59"/>
    </row>
    <row r="3" spans="3:13" ht="15.75" thickTop="1" x14ac:dyDescent="0.25"/>
    <row r="4" spans="3:13" x14ac:dyDescent="0.25">
      <c r="C4" s="136" t="s">
        <v>161</v>
      </c>
      <c r="D4" s="55" t="s">
        <v>761</v>
      </c>
      <c r="E4" s="55" t="s">
        <v>298</v>
      </c>
      <c r="F4" s="55" t="s">
        <v>335</v>
      </c>
      <c r="G4" s="55" t="s">
        <v>762</v>
      </c>
      <c r="H4" s="238" t="s">
        <v>763</v>
      </c>
      <c r="I4" s="239" t="s">
        <v>224</v>
      </c>
      <c r="J4" s="238" t="s">
        <v>648</v>
      </c>
      <c r="K4" s="55" t="s">
        <v>764</v>
      </c>
      <c r="L4" s="55" t="s">
        <v>765</v>
      </c>
      <c r="M4" s="55" t="s">
        <v>146</v>
      </c>
    </row>
    <row r="5" spans="3:13" x14ac:dyDescent="0.25">
      <c r="C5" s="136">
        <v>43862</v>
      </c>
      <c r="D5" s="136" t="s">
        <v>740</v>
      </c>
      <c r="E5" s="55">
        <v>1</v>
      </c>
      <c r="F5" s="55" t="s">
        <v>758</v>
      </c>
      <c r="G5" s="55" t="s">
        <v>733</v>
      </c>
      <c r="H5" s="238">
        <v>9</v>
      </c>
      <c r="I5" s="239">
        <v>1</v>
      </c>
      <c r="J5" s="238">
        <v>6</v>
      </c>
      <c r="K5" s="240">
        <f>5%*Tabla14[[#This Row],[Total]]</f>
        <v>0.45</v>
      </c>
      <c r="L5" s="55" t="s">
        <v>737</v>
      </c>
      <c r="M5" s="238">
        <f>Tabla14[[#This Row],[Precio ]]*Tabla14[[#This Row],[Cantidad]]</f>
        <v>9</v>
      </c>
    </row>
    <row r="6" spans="3:13" x14ac:dyDescent="0.25">
      <c r="C6" s="136">
        <v>43862</v>
      </c>
      <c r="D6" s="136" t="s">
        <v>740</v>
      </c>
      <c r="E6" s="55">
        <v>1</v>
      </c>
      <c r="F6" s="55" t="s">
        <v>749</v>
      </c>
      <c r="G6" s="55" t="s">
        <v>736</v>
      </c>
      <c r="H6" s="238">
        <v>15</v>
      </c>
      <c r="I6" s="239">
        <v>1</v>
      </c>
      <c r="J6" s="238">
        <v>11</v>
      </c>
      <c r="K6" s="240">
        <f>5%*Tabla14[[#This Row],[Total]]</f>
        <v>0.75</v>
      </c>
      <c r="L6" s="55" t="s">
        <v>737</v>
      </c>
      <c r="M6" s="238">
        <f>Tabla14[[#This Row],[Precio ]]*Tabla14[[#This Row],[Cantidad]]</f>
        <v>15</v>
      </c>
    </row>
    <row r="7" spans="3:13" x14ac:dyDescent="0.25">
      <c r="C7" s="136">
        <v>43862</v>
      </c>
      <c r="D7" s="136" t="s">
        <v>740</v>
      </c>
      <c r="E7" s="55">
        <v>1</v>
      </c>
      <c r="F7" s="55" t="s">
        <v>756</v>
      </c>
      <c r="G7" s="55" t="s">
        <v>733</v>
      </c>
      <c r="H7" s="238">
        <v>11</v>
      </c>
      <c r="I7" s="239">
        <v>1</v>
      </c>
      <c r="J7" s="238">
        <v>6</v>
      </c>
      <c r="K7" s="240">
        <f>5%*Tabla14[[#This Row],[Total]]</f>
        <v>0.55000000000000004</v>
      </c>
      <c r="L7" s="55" t="s">
        <v>737</v>
      </c>
      <c r="M7" s="238">
        <f>Tabla14[[#This Row],[Precio ]]*Tabla14[[#This Row],[Cantidad]]</f>
        <v>11</v>
      </c>
    </row>
    <row r="8" spans="3:13" x14ac:dyDescent="0.25">
      <c r="C8" s="136">
        <v>44228</v>
      </c>
      <c r="D8" s="136" t="s">
        <v>740</v>
      </c>
      <c r="E8" s="55">
        <v>1</v>
      </c>
      <c r="F8" s="55" t="s">
        <v>748</v>
      </c>
      <c r="G8" s="55" t="s">
        <v>739</v>
      </c>
      <c r="H8" s="238">
        <v>8</v>
      </c>
      <c r="I8" s="239">
        <v>1</v>
      </c>
      <c r="J8" s="238">
        <v>5</v>
      </c>
      <c r="K8" s="240">
        <f>5%*Tabla14[[#This Row],[Total]]</f>
        <v>0.4</v>
      </c>
      <c r="L8" s="55" t="s">
        <v>737</v>
      </c>
      <c r="M8" s="238">
        <f>Tabla14[[#This Row],[Precio ]]*Tabla14[[#This Row],[Cantidad]]</f>
        <v>8</v>
      </c>
    </row>
    <row r="9" spans="3:13" x14ac:dyDescent="0.25">
      <c r="C9" s="136">
        <v>44228</v>
      </c>
      <c r="D9" s="136" t="s">
        <v>740</v>
      </c>
      <c r="E9" s="55">
        <v>1</v>
      </c>
      <c r="F9" s="55" t="s">
        <v>755</v>
      </c>
      <c r="G9" s="55" t="s">
        <v>736</v>
      </c>
      <c r="H9" s="238">
        <v>35</v>
      </c>
      <c r="I9" s="239">
        <v>1</v>
      </c>
      <c r="J9" s="238">
        <v>25</v>
      </c>
      <c r="K9" s="240">
        <f>5%*Tabla14[[#This Row],[Total]]</f>
        <v>1.75</v>
      </c>
      <c r="L9" s="55" t="s">
        <v>734</v>
      </c>
      <c r="M9" s="238">
        <f>Tabla14[[#This Row],[Precio ]]*Tabla14[[#This Row],[Cantidad]]</f>
        <v>35</v>
      </c>
    </row>
    <row r="10" spans="3:13" x14ac:dyDescent="0.25">
      <c r="C10" s="136">
        <v>44229</v>
      </c>
      <c r="D10" s="136" t="s">
        <v>735</v>
      </c>
      <c r="E10" s="55">
        <v>2</v>
      </c>
      <c r="F10" s="55" t="s">
        <v>756</v>
      </c>
      <c r="G10" s="55" t="s">
        <v>733</v>
      </c>
      <c r="H10" s="238">
        <v>11</v>
      </c>
      <c r="I10" s="239">
        <v>2</v>
      </c>
      <c r="J10" s="238">
        <v>6</v>
      </c>
      <c r="K10" s="240">
        <f>5%*Tabla14[[#This Row],[Total]]</f>
        <v>1.1000000000000001</v>
      </c>
      <c r="L10" s="55" t="s">
        <v>734</v>
      </c>
      <c r="M10" s="238">
        <f>Tabla14[[#This Row],[Precio ]]*Tabla14[[#This Row],[Cantidad]]</f>
        <v>22</v>
      </c>
    </row>
    <row r="11" spans="3:13" x14ac:dyDescent="0.25">
      <c r="C11" s="136">
        <v>44229</v>
      </c>
      <c r="D11" s="136" t="s">
        <v>735</v>
      </c>
      <c r="E11" s="55">
        <v>2</v>
      </c>
      <c r="F11" s="55" t="s">
        <v>750</v>
      </c>
      <c r="G11" s="55" t="s">
        <v>736</v>
      </c>
      <c r="H11" s="238">
        <v>29</v>
      </c>
      <c r="I11" s="239">
        <v>1</v>
      </c>
      <c r="J11" s="238">
        <v>18</v>
      </c>
      <c r="K11" s="240">
        <f>5%*Tabla14[[#This Row],[Total]]</f>
        <v>1.4500000000000002</v>
      </c>
      <c r="L11" s="55" t="s">
        <v>737</v>
      </c>
      <c r="M11" s="238">
        <f>Tabla14[[#This Row],[Precio ]]*Tabla14[[#This Row],[Cantidad]]</f>
        <v>29</v>
      </c>
    </row>
    <row r="12" spans="3:13" x14ac:dyDescent="0.25">
      <c r="C12" s="136">
        <v>44594</v>
      </c>
      <c r="D12" s="136" t="s">
        <v>735</v>
      </c>
      <c r="E12" s="55">
        <v>2</v>
      </c>
      <c r="F12" s="55" t="s">
        <v>753</v>
      </c>
      <c r="G12" s="55" t="s">
        <v>736</v>
      </c>
      <c r="H12" s="238">
        <v>8</v>
      </c>
      <c r="I12" s="239">
        <v>1</v>
      </c>
      <c r="J12" s="238">
        <v>5</v>
      </c>
      <c r="K12" s="240">
        <f>5%*Tabla14[[#This Row],[Total]]</f>
        <v>0.4</v>
      </c>
      <c r="L12" s="55" t="s">
        <v>737</v>
      </c>
      <c r="M12" s="238">
        <f>Tabla14[[#This Row],[Precio ]]*Tabla14[[#This Row],[Cantidad]]</f>
        <v>8</v>
      </c>
    </row>
    <row r="13" spans="3:13" x14ac:dyDescent="0.25">
      <c r="C13" s="136">
        <v>44594</v>
      </c>
      <c r="D13" s="136" t="s">
        <v>735</v>
      </c>
      <c r="E13" s="55">
        <v>2</v>
      </c>
      <c r="F13" s="55" t="s">
        <v>758</v>
      </c>
      <c r="G13" s="55" t="s">
        <v>733</v>
      </c>
      <c r="H13" s="238">
        <v>9</v>
      </c>
      <c r="I13" s="239">
        <v>1</v>
      </c>
      <c r="J13" s="238">
        <v>6</v>
      </c>
      <c r="K13" s="240">
        <f>5%*Tabla14[[#This Row],[Total]]</f>
        <v>0.45</v>
      </c>
      <c r="L13" s="55" t="s">
        <v>737</v>
      </c>
      <c r="M13" s="238">
        <f>Tabla14[[#This Row],[Precio ]]*Tabla14[[#This Row],[Cantidad]]</f>
        <v>9</v>
      </c>
    </row>
    <row r="14" spans="3:13" x14ac:dyDescent="0.25">
      <c r="C14" s="136">
        <v>44594</v>
      </c>
      <c r="D14" s="136" t="s">
        <v>735</v>
      </c>
      <c r="E14" s="55">
        <v>2</v>
      </c>
      <c r="F14" s="55" t="s">
        <v>755</v>
      </c>
      <c r="G14" s="55" t="s">
        <v>736</v>
      </c>
      <c r="H14" s="238">
        <v>35</v>
      </c>
      <c r="I14" s="239">
        <v>1</v>
      </c>
      <c r="J14" s="238">
        <v>25</v>
      </c>
      <c r="K14" s="240">
        <f>5%*Tabla14[[#This Row],[Total]]</f>
        <v>1.75</v>
      </c>
      <c r="L14" s="55" t="s">
        <v>737</v>
      </c>
      <c r="M14" s="238">
        <f>Tabla14[[#This Row],[Precio ]]*Tabla14[[#This Row],[Cantidad]]</f>
        <v>35</v>
      </c>
    </row>
    <row r="15" spans="3:13" x14ac:dyDescent="0.25">
      <c r="C15" s="136">
        <v>44594</v>
      </c>
      <c r="D15" s="136" t="s">
        <v>735</v>
      </c>
      <c r="E15" s="55">
        <v>2</v>
      </c>
      <c r="F15" s="55" t="s">
        <v>758</v>
      </c>
      <c r="G15" s="55" t="s">
        <v>733</v>
      </c>
      <c r="H15" s="238">
        <v>9</v>
      </c>
      <c r="I15" s="239">
        <v>1</v>
      </c>
      <c r="J15" s="238">
        <v>6</v>
      </c>
      <c r="K15" s="240">
        <f>5%*Tabla14[[#This Row],[Total]]</f>
        <v>0.45</v>
      </c>
      <c r="L15" s="55" t="s">
        <v>737</v>
      </c>
      <c r="M15" s="238">
        <f>Tabla14[[#This Row],[Precio ]]*Tabla14[[#This Row],[Cantidad]]</f>
        <v>9</v>
      </c>
    </row>
    <row r="16" spans="3:13" x14ac:dyDescent="0.25">
      <c r="C16" s="136">
        <v>44594</v>
      </c>
      <c r="D16" s="136" t="s">
        <v>735</v>
      </c>
      <c r="E16" s="55">
        <v>2</v>
      </c>
      <c r="F16" s="55" t="s">
        <v>755</v>
      </c>
      <c r="G16" s="55" t="s">
        <v>736</v>
      </c>
      <c r="H16" s="238">
        <v>35</v>
      </c>
      <c r="I16" s="239">
        <v>1</v>
      </c>
      <c r="J16" s="238">
        <v>25</v>
      </c>
      <c r="K16" s="240">
        <f>5%*Tabla14[[#This Row],[Total]]</f>
        <v>1.75</v>
      </c>
      <c r="L16" s="55" t="s">
        <v>737</v>
      </c>
      <c r="M16" s="238">
        <f>Tabla14[[#This Row],[Precio ]]*Tabla14[[#This Row],[Cantidad]]</f>
        <v>35</v>
      </c>
    </row>
    <row r="17" spans="3:27" x14ac:dyDescent="0.25">
      <c r="C17" s="136">
        <v>44958</v>
      </c>
      <c r="D17" s="136" t="s">
        <v>740</v>
      </c>
      <c r="E17" s="55">
        <v>1</v>
      </c>
      <c r="F17" s="55" t="s">
        <v>758</v>
      </c>
      <c r="G17" s="55" t="s">
        <v>733</v>
      </c>
      <c r="H17" s="238">
        <v>9</v>
      </c>
      <c r="I17" s="239">
        <v>1</v>
      </c>
      <c r="J17" s="238">
        <v>6</v>
      </c>
      <c r="K17" s="240">
        <f>5%*Tabla14[[#This Row],[Total]]</f>
        <v>0.45</v>
      </c>
      <c r="L17" s="55" t="s">
        <v>737</v>
      </c>
      <c r="M17" s="238">
        <f>Tabla14[[#This Row],[Precio ]]*Tabla14[[#This Row],[Cantidad]]</f>
        <v>9</v>
      </c>
    </row>
    <row r="18" spans="3:27" x14ac:dyDescent="0.25">
      <c r="C18" s="136">
        <v>44958</v>
      </c>
      <c r="D18" s="136" t="s">
        <v>740</v>
      </c>
      <c r="E18" s="55">
        <v>1</v>
      </c>
      <c r="F18" s="55" t="s">
        <v>749</v>
      </c>
      <c r="G18" s="55" t="s">
        <v>736</v>
      </c>
      <c r="H18" s="238">
        <v>15</v>
      </c>
      <c r="I18" s="239">
        <v>1</v>
      </c>
      <c r="J18" s="238">
        <v>11</v>
      </c>
      <c r="K18" s="240">
        <f>5%*Tabla14[[#This Row],[Total]]</f>
        <v>0.75</v>
      </c>
      <c r="L18" s="55" t="s">
        <v>737</v>
      </c>
      <c r="M18" s="238">
        <f>Tabla14[[#This Row],[Precio ]]*Tabla14[[#This Row],[Cantidad]]</f>
        <v>15</v>
      </c>
    </row>
    <row r="19" spans="3:27" x14ac:dyDescent="0.25">
      <c r="C19" s="136">
        <v>44958</v>
      </c>
      <c r="D19" s="136" t="s">
        <v>740</v>
      </c>
      <c r="E19" s="55">
        <v>1</v>
      </c>
      <c r="F19" s="55" t="s">
        <v>756</v>
      </c>
      <c r="G19" s="55" t="s">
        <v>733</v>
      </c>
      <c r="H19" s="238">
        <v>11</v>
      </c>
      <c r="I19" s="239">
        <v>1</v>
      </c>
      <c r="J19" s="238">
        <v>6</v>
      </c>
      <c r="K19" s="240">
        <f>5%*Tabla14[[#This Row],[Total]]</f>
        <v>0.55000000000000004</v>
      </c>
      <c r="L19" s="55" t="s">
        <v>737</v>
      </c>
      <c r="M19" s="238">
        <f>Tabla14[[#This Row],[Precio ]]*Tabla14[[#This Row],[Cantidad]]</f>
        <v>11</v>
      </c>
    </row>
    <row r="20" spans="3:27" x14ac:dyDescent="0.25">
      <c r="C20" s="136">
        <v>44958</v>
      </c>
      <c r="D20" s="136" t="s">
        <v>740</v>
      </c>
      <c r="E20" s="55">
        <v>1</v>
      </c>
      <c r="F20" s="55" t="s">
        <v>748</v>
      </c>
      <c r="G20" s="55" t="s">
        <v>739</v>
      </c>
      <c r="H20" s="238">
        <v>8</v>
      </c>
      <c r="I20" s="239">
        <v>1</v>
      </c>
      <c r="J20" s="238">
        <v>5</v>
      </c>
      <c r="K20" s="240">
        <f>5%*Tabla14[[#This Row],[Total]]</f>
        <v>0.4</v>
      </c>
      <c r="L20" s="55" t="s">
        <v>737</v>
      </c>
      <c r="M20" s="238">
        <f>Tabla14[[#This Row],[Precio ]]*Tabla14[[#This Row],[Cantidad]]</f>
        <v>8</v>
      </c>
    </row>
    <row r="21" spans="3:27" x14ac:dyDescent="0.25">
      <c r="C21" s="136">
        <v>44958</v>
      </c>
      <c r="D21" s="136" t="s">
        <v>740</v>
      </c>
      <c r="E21" s="55">
        <v>1</v>
      </c>
      <c r="F21" s="55" t="s">
        <v>755</v>
      </c>
      <c r="G21" s="55" t="s">
        <v>736</v>
      </c>
      <c r="H21" s="238">
        <v>35</v>
      </c>
      <c r="I21" s="239">
        <v>1</v>
      </c>
      <c r="J21" s="238">
        <v>25</v>
      </c>
      <c r="K21" s="240">
        <f>5%*Tabla14[[#This Row],[Total]]</f>
        <v>1.75</v>
      </c>
      <c r="L21" s="55" t="s">
        <v>734</v>
      </c>
      <c r="M21" s="238">
        <f>Tabla14[[#This Row],[Precio ]]*Tabla14[[#This Row],[Cantidad]]</f>
        <v>35</v>
      </c>
    </row>
    <row r="22" spans="3:27" x14ac:dyDescent="0.25">
      <c r="C22" s="136">
        <v>44959</v>
      </c>
      <c r="D22" s="136" t="s">
        <v>735</v>
      </c>
      <c r="E22" s="55">
        <v>2</v>
      </c>
      <c r="F22" s="55" t="s">
        <v>756</v>
      </c>
      <c r="G22" s="55" t="s">
        <v>733</v>
      </c>
      <c r="H22" s="238">
        <v>11</v>
      </c>
      <c r="I22" s="239">
        <v>2</v>
      </c>
      <c r="J22" s="238">
        <v>6</v>
      </c>
      <c r="K22" s="240">
        <f>5%*Tabla14[[#This Row],[Total]]</f>
        <v>1.1000000000000001</v>
      </c>
      <c r="L22" s="55" t="s">
        <v>734</v>
      </c>
      <c r="M22" s="238">
        <f>Tabla14[[#This Row],[Precio ]]*Tabla14[[#This Row],[Cantidad]]</f>
        <v>22</v>
      </c>
    </row>
    <row r="23" spans="3:27" x14ac:dyDescent="0.25">
      <c r="C23" s="136">
        <v>44959</v>
      </c>
      <c r="D23" s="136" t="s">
        <v>735</v>
      </c>
      <c r="E23" s="55">
        <v>2</v>
      </c>
      <c r="F23" s="55" t="s">
        <v>750</v>
      </c>
      <c r="G23" s="55" t="s">
        <v>736</v>
      </c>
      <c r="H23" s="238">
        <v>29</v>
      </c>
      <c r="I23" s="239">
        <v>1</v>
      </c>
      <c r="J23" s="238">
        <v>18</v>
      </c>
      <c r="K23" s="240">
        <f>5%*Tabla14[[#This Row],[Total]]</f>
        <v>1.4500000000000002</v>
      </c>
      <c r="L23" s="55" t="s">
        <v>737</v>
      </c>
      <c r="M23" s="238">
        <f>Tabla14[[#This Row],[Precio ]]*Tabla14[[#This Row],[Cantidad]]</f>
        <v>29</v>
      </c>
    </row>
    <row r="24" spans="3:27" x14ac:dyDescent="0.25">
      <c r="C24" s="136">
        <v>44959</v>
      </c>
      <c r="D24" s="136" t="s">
        <v>735</v>
      </c>
      <c r="E24" s="55">
        <v>2</v>
      </c>
      <c r="F24" s="55" t="s">
        <v>753</v>
      </c>
      <c r="G24" s="55" t="s">
        <v>736</v>
      </c>
      <c r="H24" s="238">
        <v>8</v>
      </c>
      <c r="I24" s="239">
        <v>1</v>
      </c>
      <c r="J24" s="238">
        <v>5</v>
      </c>
      <c r="K24" s="240">
        <f>5%*Tabla14[[#This Row],[Total]]</f>
        <v>0.4</v>
      </c>
      <c r="L24" s="55" t="s">
        <v>737</v>
      </c>
      <c r="M24" s="238">
        <f>Tabla14[[#This Row],[Precio ]]*Tabla14[[#This Row],[Cantidad]]</f>
        <v>8</v>
      </c>
      <c r="P24" s="439"/>
      <c r="Q24" s="440"/>
      <c r="R24" s="440"/>
      <c r="S24" s="440"/>
      <c r="T24" s="440"/>
      <c r="U24" s="441"/>
      <c r="V24" s="442"/>
      <c r="W24" s="440"/>
      <c r="X24" s="441"/>
      <c r="Y24" s="440"/>
      <c r="Z24" s="440"/>
      <c r="AA24" s="440"/>
    </row>
    <row r="25" spans="3:27" x14ac:dyDescent="0.25">
      <c r="C25" s="136">
        <v>44959</v>
      </c>
      <c r="D25" s="136" t="s">
        <v>735</v>
      </c>
      <c r="E25" s="55">
        <v>2</v>
      </c>
      <c r="F25" s="55" t="s">
        <v>758</v>
      </c>
      <c r="G25" s="55" t="s">
        <v>733</v>
      </c>
      <c r="H25" s="238">
        <v>9</v>
      </c>
      <c r="I25" s="239">
        <v>1</v>
      </c>
      <c r="J25" s="238">
        <v>6</v>
      </c>
      <c r="K25" s="240">
        <f>5%*Tabla14[[#This Row],[Total]]</f>
        <v>0.45</v>
      </c>
      <c r="L25" s="55" t="s">
        <v>737</v>
      </c>
      <c r="M25" s="238">
        <f>Tabla14[[#This Row],[Precio ]]*Tabla14[[#This Row],[Cantidad]]</f>
        <v>9</v>
      </c>
    </row>
    <row r="26" spans="3:27" x14ac:dyDescent="0.25">
      <c r="C26" s="136">
        <v>44959</v>
      </c>
      <c r="D26" s="136" t="s">
        <v>735</v>
      </c>
      <c r="E26" s="55">
        <v>2</v>
      </c>
      <c r="F26" s="55" t="s">
        <v>755</v>
      </c>
      <c r="G26" s="55" t="s">
        <v>736</v>
      </c>
      <c r="H26" s="238">
        <v>35</v>
      </c>
      <c r="I26" s="239">
        <v>1</v>
      </c>
      <c r="J26" s="238">
        <v>25</v>
      </c>
      <c r="K26" s="240">
        <f>5%*Tabla14[[#This Row],[Total]]</f>
        <v>1.75</v>
      </c>
      <c r="L26" s="55" t="s">
        <v>737</v>
      </c>
      <c r="M26" s="238">
        <f>Tabla14[[#This Row],[Precio ]]*Tabla14[[#This Row],[Cantidad]]</f>
        <v>35</v>
      </c>
    </row>
    <row r="27" spans="3:27" x14ac:dyDescent="0.25">
      <c r="C27" s="136">
        <v>44959</v>
      </c>
      <c r="D27" s="136" t="s">
        <v>735</v>
      </c>
      <c r="E27" s="55">
        <v>2</v>
      </c>
      <c r="F27" s="55" t="s">
        <v>750</v>
      </c>
      <c r="G27" s="55" t="s">
        <v>736</v>
      </c>
      <c r="H27" s="238">
        <v>29</v>
      </c>
      <c r="I27" s="239">
        <v>1</v>
      </c>
      <c r="J27" s="238">
        <v>18</v>
      </c>
      <c r="K27" s="240">
        <f>5%*Tabla14[[#This Row],[Total]]</f>
        <v>1.4500000000000002</v>
      </c>
      <c r="L27" s="55" t="s">
        <v>737</v>
      </c>
      <c r="M27" s="238">
        <f>Tabla14[[#This Row],[Precio ]]*Tabla14[[#This Row],[Cantidad]]</f>
        <v>29</v>
      </c>
    </row>
    <row r="28" spans="3:27" x14ac:dyDescent="0.25">
      <c r="C28" s="136">
        <v>44960</v>
      </c>
      <c r="D28" s="136" t="s">
        <v>738</v>
      </c>
      <c r="E28" s="55">
        <v>1</v>
      </c>
      <c r="F28" s="55" t="s">
        <v>752</v>
      </c>
      <c r="G28" s="55" t="s">
        <v>733</v>
      </c>
      <c r="H28" s="238">
        <v>9</v>
      </c>
      <c r="I28" s="239">
        <v>2</v>
      </c>
      <c r="J28" s="238">
        <v>7</v>
      </c>
      <c r="K28" s="240">
        <f>5%*Tabla14[[#This Row],[Total]]</f>
        <v>0.9</v>
      </c>
      <c r="L28" s="55" t="s">
        <v>734</v>
      </c>
      <c r="M28" s="238">
        <f>Tabla14[[#This Row],[Precio ]]*Tabla14[[#This Row],[Cantidad]]</f>
        <v>18</v>
      </c>
    </row>
    <row r="29" spans="3:27" x14ac:dyDescent="0.25">
      <c r="C29" s="136">
        <v>44960</v>
      </c>
      <c r="D29" s="136" t="s">
        <v>738</v>
      </c>
      <c r="E29" s="55">
        <v>1</v>
      </c>
      <c r="F29" s="55" t="s">
        <v>749</v>
      </c>
      <c r="G29" s="55" t="s">
        <v>736</v>
      </c>
      <c r="H29" s="238">
        <v>15</v>
      </c>
      <c r="I29" s="239">
        <v>1</v>
      </c>
      <c r="J29" s="238">
        <v>11</v>
      </c>
      <c r="K29" s="240">
        <f>5%*Tabla14[[#This Row],[Total]]</f>
        <v>0.75</v>
      </c>
      <c r="L29" s="55" t="s">
        <v>737</v>
      </c>
      <c r="M29" s="238">
        <f>Tabla14[[#This Row],[Precio ]]*Tabla14[[#This Row],[Cantidad]]</f>
        <v>15</v>
      </c>
    </row>
    <row r="30" spans="3:27" x14ac:dyDescent="0.25">
      <c r="C30" s="136">
        <v>44961</v>
      </c>
      <c r="D30" s="136" t="s">
        <v>732</v>
      </c>
      <c r="E30" s="55">
        <v>4</v>
      </c>
      <c r="F30" s="55" t="s">
        <v>746</v>
      </c>
      <c r="G30" s="55" t="s">
        <v>733</v>
      </c>
      <c r="H30" s="238">
        <v>10</v>
      </c>
      <c r="I30" s="239">
        <v>1</v>
      </c>
      <c r="J30" s="238">
        <v>6</v>
      </c>
      <c r="K30" s="240">
        <f>5%*Tabla14[[#This Row],[Total]]</f>
        <v>0.5</v>
      </c>
      <c r="L30" s="55" t="s">
        <v>737</v>
      </c>
      <c r="M30" s="238">
        <f>Tabla14[[#This Row],[Precio ]]*Tabla14[[#This Row],[Cantidad]]</f>
        <v>10</v>
      </c>
    </row>
    <row r="31" spans="3:27" x14ac:dyDescent="0.25">
      <c r="C31" s="136">
        <v>44961</v>
      </c>
      <c r="D31" s="136" t="s">
        <v>732</v>
      </c>
      <c r="E31" s="55">
        <v>4</v>
      </c>
      <c r="F31" s="55" t="s">
        <v>756</v>
      </c>
      <c r="G31" s="55" t="s">
        <v>733</v>
      </c>
      <c r="H31" s="238">
        <v>11</v>
      </c>
      <c r="I31" s="239">
        <v>1</v>
      </c>
      <c r="J31" s="238">
        <v>6</v>
      </c>
      <c r="K31" s="240">
        <f>5%*Tabla14[[#This Row],[Total]]</f>
        <v>0.55000000000000004</v>
      </c>
      <c r="L31" s="55" t="s">
        <v>737</v>
      </c>
      <c r="M31" s="238">
        <f>Tabla14[[#This Row],[Precio ]]*Tabla14[[#This Row],[Cantidad]]</f>
        <v>11</v>
      </c>
    </row>
    <row r="32" spans="3:27" x14ac:dyDescent="0.25">
      <c r="C32" s="136">
        <v>44989</v>
      </c>
      <c r="D32" s="136" t="s">
        <v>732</v>
      </c>
      <c r="E32" s="55">
        <v>4</v>
      </c>
      <c r="F32" s="55" t="s">
        <v>755</v>
      </c>
      <c r="G32" s="55" t="s">
        <v>736</v>
      </c>
      <c r="H32" s="238">
        <v>35</v>
      </c>
      <c r="I32" s="239">
        <v>1</v>
      </c>
      <c r="J32" s="238">
        <v>25</v>
      </c>
      <c r="K32" s="240">
        <f>5%*Tabla14[[#This Row],[Total]]</f>
        <v>1.75</v>
      </c>
      <c r="L32" s="55" t="s">
        <v>737</v>
      </c>
      <c r="M32" s="238">
        <f>Tabla14[[#This Row],[Precio ]]*Tabla14[[#This Row],[Cantidad]]</f>
        <v>35</v>
      </c>
    </row>
    <row r="33" spans="3:26" x14ac:dyDescent="0.25">
      <c r="C33" s="136">
        <v>44989</v>
      </c>
      <c r="D33" s="136" t="s">
        <v>732</v>
      </c>
      <c r="E33" s="55">
        <v>4</v>
      </c>
      <c r="F33" s="55" t="s">
        <v>746</v>
      </c>
      <c r="G33" s="55" t="s">
        <v>733</v>
      </c>
      <c r="H33" s="238">
        <v>10</v>
      </c>
      <c r="I33" s="239">
        <v>1</v>
      </c>
      <c r="J33" s="238">
        <v>6</v>
      </c>
      <c r="K33" s="240">
        <f>5%*Tabla14[[#This Row],[Total]]</f>
        <v>0.5</v>
      </c>
      <c r="L33" s="55" t="s">
        <v>737</v>
      </c>
      <c r="M33" s="238">
        <f>Tabla14[[#This Row],[Precio ]]*Tabla14[[#This Row],[Cantidad]]</f>
        <v>10</v>
      </c>
    </row>
    <row r="34" spans="3:26" x14ac:dyDescent="0.25">
      <c r="C34" s="136">
        <v>44990</v>
      </c>
      <c r="D34" s="136" t="s">
        <v>738</v>
      </c>
      <c r="E34" s="55">
        <v>5</v>
      </c>
      <c r="F34" s="55" t="s">
        <v>752</v>
      </c>
      <c r="G34" s="55" t="s">
        <v>733</v>
      </c>
      <c r="H34" s="238">
        <v>9</v>
      </c>
      <c r="I34" s="239">
        <v>2</v>
      </c>
      <c r="J34" s="238">
        <v>7</v>
      </c>
      <c r="K34" s="240">
        <f>5%*Tabla14[[#This Row],[Total]]</f>
        <v>0.9</v>
      </c>
      <c r="L34" s="55" t="s">
        <v>737</v>
      </c>
      <c r="M34" s="238">
        <f>Tabla14[[#This Row],[Precio ]]*Tabla14[[#This Row],[Cantidad]]</f>
        <v>18</v>
      </c>
    </row>
    <row r="35" spans="3:26" x14ac:dyDescent="0.25">
      <c r="C35" s="136">
        <v>44990</v>
      </c>
      <c r="D35" s="136" t="s">
        <v>738</v>
      </c>
      <c r="E35" s="55">
        <v>5</v>
      </c>
      <c r="F35" s="55" t="s">
        <v>753</v>
      </c>
      <c r="G35" s="55" t="s">
        <v>736</v>
      </c>
      <c r="H35" s="238">
        <v>8</v>
      </c>
      <c r="I35" s="239">
        <v>2</v>
      </c>
      <c r="J35" s="238">
        <v>5</v>
      </c>
      <c r="K35" s="240">
        <f>5%*Tabla14[[#This Row],[Total]]</f>
        <v>0.8</v>
      </c>
      <c r="L35" s="55" t="s">
        <v>737</v>
      </c>
      <c r="M35" s="238">
        <f>Tabla14[[#This Row],[Precio ]]*Tabla14[[#This Row],[Cantidad]]</f>
        <v>16</v>
      </c>
    </row>
    <row r="36" spans="3:26" x14ac:dyDescent="0.25">
      <c r="C36" s="136">
        <v>44990</v>
      </c>
      <c r="D36" s="136" t="s">
        <v>738</v>
      </c>
      <c r="E36" s="55">
        <v>5</v>
      </c>
      <c r="F36" s="55" t="s">
        <v>758</v>
      </c>
      <c r="G36" s="55" t="s">
        <v>733</v>
      </c>
      <c r="H36" s="238">
        <v>9</v>
      </c>
      <c r="I36" s="239">
        <v>1</v>
      </c>
      <c r="J36" s="238">
        <v>6</v>
      </c>
      <c r="K36" s="240">
        <f>5%*Tabla14[[#This Row],[Total]]</f>
        <v>0.45</v>
      </c>
      <c r="L36" s="55" t="s">
        <v>734</v>
      </c>
      <c r="M36" s="238">
        <f>Tabla14[[#This Row],[Precio ]]*Tabla14[[#This Row],[Cantidad]]</f>
        <v>9</v>
      </c>
      <c r="P36" s="433"/>
      <c r="Q36" s="434"/>
      <c r="R36" s="434"/>
      <c r="S36" s="434"/>
      <c r="T36" s="434"/>
      <c r="U36" s="435"/>
      <c r="V36" s="436"/>
      <c r="W36" s="435"/>
      <c r="X36" s="434"/>
      <c r="Y36" s="434"/>
      <c r="Z36" s="437"/>
    </row>
    <row r="37" spans="3:26" x14ac:dyDescent="0.25">
      <c r="C37" s="136">
        <v>44990</v>
      </c>
      <c r="D37" s="136" t="s">
        <v>738</v>
      </c>
      <c r="E37" s="55">
        <v>5</v>
      </c>
      <c r="F37" s="55" t="s">
        <v>750</v>
      </c>
      <c r="G37" s="55" t="s">
        <v>736</v>
      </c>
      <c r="H37" s="238">
        <v>29</v>
      </c>
      <c r="I37" s="239">
        <v>1</v>
      </c>
      <c r="J37" s="238">
        <v>18</v>
      </c>
      <c r="K37" s="240">
        <f>5%*Tabla14[[#This Row],[Total]]</f>
        <v>1.4500000000000002</v>
      </c>
      <c r="L37" s="55" t="s">
        <v>737</v>
      </c>
      <c r="M37" s="238">
        <f>Tabla14[[#This Row],[Precio ]]*Tabla14[[#This Row],[Cantidad]]</f>
        <v>29</v>
      </c>
    </row>
    <row r="38" spans="3:26" x14ac:dyDescent="0.25">
      <c r="C38" s="136">
        <v>44991</v>
      </c>
      <c r="D38" s="136" t="s">
        <v>741</v>
      </c>
      <c r="E38" s="55">
        <v>1</v>
      </c>
      <c r="F38" s="55" t="s">
        <v>746</v>
      </c>
      <c r="G38" s="55" t="s">
        <v>733</v>
      </c>
      <c r="H38" s="238">
        <v>10</v>
      </c>
      <c r="I38" s="239">
        <v>1</v>
      </c>
      <c r="J38" s="238">
        <v>6</v>
      </c>
      <c r="K38" s="240">
        <f>5%*Tabla14[[#This Row],[Total]]</f>
        <v>0.5</v>
      </c>
      <c r="L38" s="55" t="s">
        <v>737</v>
      </c>
      <c r="M38" s="238">
        <f>Tabla14[[#This Row],[Precio ]]*Tabla14[[#This Row],[Cantidad]]</f>
        <v>10</v>
      </c>
    </row>
    <row r="39" spans="3:26" x14ac:dyDescent="0.25">
      <c r="C39" s="136">
        <v>44991</v>
      </c>
      <c r="D39" s="136" t="s">
        <v>741</v>
      </c>
      <c r="E39" s="55">
        <v>1</v>
      </c>
      <c r="F39" s="55" t="s">
        <v>752</v>
      </c>
      <c r="G39" s="55" t="s">
        <v>733</v>
      </c>
      <c r="H39" s="238">
        <v>9</v>
      </c>
      <c r="I39" s="239">
        <v>1</v>
      </c>
      <c r="J39" s="238">
        <v>7</v>
      </c>
      <c r="K39" s="240">
        <f>5%*Tabla14[[#This Row],[Total]]</f>
        <v>0.45</v>
      </c>
      <c r="L39" s="55" t="s">
        <v>734</v>
      </c>
      <c r="M39" s="238">
        <f>Tabla14[[#This Row],[Precio ]]*Tabla14[[#This Row],[Cantidad]]</f>
        <v>9</v>
      </c>
    </row>
    <row r="40" spans="3:26" x14ac:dyDescent="0.25">
      <c r="C40" s="136">
        <v>44991</v>
      </c>
      <c r="D40" s="136" t="s">
        <v>741</v>
      </c>
      <c r="E40" s="55">
        <v>1</v>
      </c>
      <c r="F40" s="55" t="s">
        <v>753</v>
      </c>
      <c r="G40" s="55" t="s">
        <v>736</v>
      </c>
      <c r="H40" s="238">
        <v>8</v>
      </c>
      <c r="I40" s="239">
        <v>1</v>
      </c>
      <c r="J40" s="238">
        <v>5</v>
      </c>
      <c r="K40" s="240">
        <f>5%*Tabla14[[#This Row],[Total]]</f>
        <v>0.4</v>
      </c>
      <c r="L40" s="55" t="s">
        <v>737</v>
      </c>
      <c r="M40" s="238">
        <f>Tabla14[[#This Row],[Precio ]]*Tabla14[[#This Row],[Cantidad]]</f>
        <v>8</v>
      </c>
    </row>
    <row r="41" spans="3:26" x14ac:dyDescent="0.25">
      <c r="C41" s="136">
        <v>44991</v>
      </c>
      <c r="D41" s="136" t="s">
        <v>741</v>
      </c>
      <c r="E41" s="55">
        <v>1</v>
      </c>
      <c r="F41" s="55" t="s">
        <v>755</v>
      </c>
      <c r="G41" s="55" t="s">
        <v>736</v>
      </c>
      <c r="H41" s="238">
        <v>35</v>
      </c>
      <c r="I41" s="239">
        <v>1</v>
      </c>
      <c r="J41" s="238">
        <v>25</v>
      </c>
      <c r="K41" s="240">
        <f>5%*Tabla14[[#This Row],[Total]]</f>
        <v>1.75</v>
      </c>
      <c r="L41" s="55" t="s">
        <v>737</v>
      </c>
      <c r="M41" s="238">
        <f>Tabla14[[#This Row],[Precio ]]*Tabla14[[#This Row],[Cantidad]]</f>
        <v>35</v>
      </c>
    </row>
    <row r="42" spans="3:26" x14ac:dyDescent="0.25">
      <c r="C42" s="136">
        <v>44991</v>
      </c>
      <c r="D42" s="136" t="s">
        <v>741</v>
      </c>
      <c r="E42" s="55">
        <v>1</v>
      </c>
      <c r="F42" s="55" t="s">
        <v>748</v>
      </c>
      <c r="G42" s="55" t="s">
        <v>739</v>
      </c>
      <c r="H42" s="238">
        <v>8</v>
      </c>
      <c r="I42" s="239">
        <v>1</v>
      </c>
      <c r="J42" s="238">
        <v>5</v>
      </c>
      <c r="K42" s="240">
        <f>5%*Tabla14[[#This Row],[Total]]</f>
        <v>0.4</v>
      </c>
      <c r="L42" s="55" t="s">
        <v>737</v>
      </c>
      <c r="M42" s="238">
        <f>Tabla14[[#This Row],[Precio ]]*Tabla14[[#This Row],[Cantidad]]</f>
        <v>8</v>
      </c>
    </row>
    <row r="43" spans="3:26" x14ac:dyDescent="0.25">
      <c r="C43" s="136">
        <v>44991</v>
      </c>
      <c r="D43" s="136" t="s">
        <v>741</v>
      </c>
      <c r="E43" s="55">
        <v>1</v>
      </c>
      <c r="F43" s="55" t="s">
        <v>758</v>
      </c>
      <c r="G43" s="55" t="s">
        <v>733</v>
      </c>
      <c r="H43" s="238">
        <v>9</v>
      </c>
      <c r="I43" s="239">
        <v>1</v>
      </c>
      <c r="J43" s="238">
        <v>6</v>
      </c>
      <c r="K43" s="240">
        <f>5%*Tabla14[[#This Row],[Total]]</f>
        <v>0.45</v>
      </c>
      <c r="L43" s="55" t="s">
        <v>737</v>
      </c>
      <c r="M43" s="238">
        <f>Tabla14[[#This Row],[Precio ]]*Tabla14[[#This Row],[Cantidad]]</f>
        <v>9</v>
      </c>
    </row>
    <row r="56" spans="16:26" x14ac:dyDescent="0.25">
      <c r="P56" s="433"/>
      <c r="Q56" s="434"/>
      <c r="R56" s="434"/>
      <c r="S56" s="434"/>
      <c r="T56" s="434"/>
      <c r="U56" s="435"/>
      <c r="V56" s="436"/>
      <c r="W56" s="435"/>
      <c r="X56" s="434"/>
      <c r="Y56" s="434"/>
      <c r="Z56" s="437"/>
    </row>
    <row r="57" spans="16:26" x14ac:dyDescent="0.25">
      <c r="P57" s="136"/>
      <c r="Q57" s="136"/>
      <c r="R57" s="55"/>
      <c r="S57" s="55"/>
      <c r="T57" s="55"/>
      <c r="U57" s="238"/>
      <c r="V57" s="239"/>
      <c r="W57" s="238"/>
      <c r="X57" s="438"/>
      <c r="Y57" s="55"/>
      <c r="Z57" s="238"/>
    </row>
    <row r="58" spans="16:26" x14ac:dyDescent="0.25">
      <c r="P58" s="136"/>
      <c r="Q58" s="136"/>
      <c r="R58" s="55"/>
      <c r="S58" s="55"/>
      <c r="T58" s="55"/>
      <c r="U58" s="238"/>
      <c r="V58" s="239"/>
      <c r="W58" s="238"/>
      <c r="X58" s="438"/>
      <c r="Y58" s="55"/>
      <c r="Z58" s="238"/>
    </row>
    <row r="59" spans="16:26" x14ac:dyDescent="0.25">
      <c r="P59" s="136"/>
      <c r="Q59" s="136"/>
      <c r="R59" s="55"/>
      <c r="S59" s="55"/>
      <c r="T59" s="55"/>
      <c r="U59" s="238"/>
      <c r="V59" s="239"/>
      <c r="W59" s="238"/>
      <c r="X59" s="438"/>
      <c r="Y59" s="55"/>
      <c r="Z59" s="238"/>
    </row>
    <row r="60" spans="16:26" x14ac:dyDescent="0.25">
      <c r="P60" s="136"/>
      <c r="Q60" s="136"/>
      <c r="R60" s="55"/>
      <c r="S60" s="55"/>
      <c r="T60" s="55"/>
      <c r="U60" s="238"/>
      <c r="V60" s="239"/>
      <c r="W60" s="238"/>
      <c r="X60" s="438"/>
      <c r="Y60" s="55"/>
      <c r="Z60" s="238"/>
    </row>
    <row r="61" spans="16:26" x14ac:dyDescent="0.25">
      <c r="P61" s="136"/>
      <c r="Q61" s="136"/>
      <c r="R61" s="55"/>
      <c r="S61" s="55"/>
      <c r="T61" s="55"/>
      <c r="U61" s="238"/>
      <c r="V61" s="239"/>
      <c r="W61" s="238"/>
      <c r="X61" s="438"/>
      <c r="Y61" s="55"/>
      <c r="Z61" s="238"/>
    </row>
    <row r="62" spans="16:26" x14ac:dyDescent="0.25">
      <c r="P62" s="136"/>
      <c r="Q62" s="136"/>
      <c r="R62" s="55"/>
      <c r="S62" s="55"/>
      <c r="T62" s="55"/>
      <c r="U62" s="238"/>
      <c r="V62" s="239"/>
      <c r="W62" s="238"/>
      <c r="X62" s="438"/>
      <c r="Y62" s="55"/>
      <c r="Z62" s="238"/>
    </row>
    <row r="63" spans="16:26" x14ac:dyDescent="0.25">
      <c r="P63" s="136"/>
      <c r="Q63" s="136"/>
      <c r="R63" s="55"/>
      <c r="S63" s="55"/>
      <c r="T63" s="55"/>
      <c r="U63" s="238"/>
      <c r="V63" s="239"/>
      <c r="W63" s="238"/>
      <c r="X63" s="438"/>
      <c r="Y63" s="55"/>
      <c r="Z63" s="238"/>
    </row>
    <row r="66" spans="16:26" x14ac:dyDescent="0.25">
      <c r="P66" s="433"/>
      <c r="Q66" s="434"/>
      <c r="R66" s="434"/>
      <c r="S66" s="434"/>
      <c r="T66" s="434"/>
      <c r="U66" s="435"/>
      <c r="V66" s="436"/>
      <c r="W66" s="435"/>
      <c r="X66" s="434"/>
      <c r="Y66" s="434"/>
      <c r="Z66" s="437"/>
    </row>
    <row r="67" spans="16:26" x14ac:dyDescent="0.25">
      <c r="P67" s="136"/>
      <c r="Q67" s="136"/>
      <c r="R67" s="55"/>
      <c r="S67" s="55"/>
      <c r="T67" s="55"/>
      <c r="U67" s="238"/>
      <c r="V67" s="239"/>
      <c r="W67" s="238"/>
      <c r="X67" s="438"/>
      <c r="Y67" s="55"/>
      <c r="Z67" s="238"/>
    </row>
    <row r="68" spans="16:26" x14ac:dyDescent="0.25">
      <c r="P68" s="136"/>
      <c r="Q68" s="136"/>
      <c r="R68" s="55"/>
      <c r="S68" s="55"/>
      <c r="T68" s="55"/>
      <c r="U68" s="238"/>
      <c r="V68" s="239"/>
      <c r="W68" s="238"/>
      <c r="X68" s="438"/>
      <c r="Y68" s="55"/>
      <c r="Z68" s="238"/>
    </row>
    <row r="69" spans="16:26" x14ac:dyDescent="0.25">
      <c r="P69" s="136"/>
      <c r="Q69" s="136"/>
      <c r="R69" s="55"/>
      <c r="S69" s="55"/>
      <c r="T69" s="55"/>
      <c r="U69" s="238"/>
      <c r="V69" s="239"/>
      <c r="W69" s="238"/>
      <c r="X69" s="438"/>
      <c r="Y69" s="55"/>
      <c r="Z69" s="238"/>
    </row>
    <row r="70" spans="16:26" x14ac:dyDescent="0.25">
      <c r="P70" s="136"/>
      <c r="Q70" s="136"/>
      <c r="R70" s="55"/>
      <c r="S70" s="55"/>
      <c r="T70" s="55"/>
      <c r="U70" s="238"/>
      <c r="V70" s="239"/>
      <c r="W70" s="238"/>
      <c r="X70" s="438"/>
      <c r="Y70" s="55"/>
      <c r="Z70" s="238"/>
    </row>
    <row r="71" spans="16:26" x14ac:dyDescent="0.25">
      <c r="P71" s="136"/>
      <c r="Q71" s="136"/>
      <c r="R71" s="55"/>
      <c r="S71" s="55"/>
      <c r="T71" s="55"/>
      <c r="U71" s="238"/>
      <c r="V71" s="239"/>
      <c r="W71" s="238"/>
      <c r="X71" s="438"/>
      <c r="Y71" s="55"/>
      <c r="Z71" s="238"/>
    </row>
    <row r="78" spans="16:26" x14ac:dyDescent="0.25">
      <c r="P78" s="136"/>
      <c r="Q78" s="136"/>
      <c r="R78" s="55"/>
      <c r="S78" s="55"/>
      <c r="T78" s="55"/>
      <c r="U78" s="238"/>
      <c r="V78" s="239"/>
      <c r="W78" s="238"/>
      <c r="X78" s="240"/>
      <c r="Y78" s="55"/>
      <c r="Z78" s="238"/>
    </row>
    <row r="79" spans="16:26" x14ac:dyDescent="0.25">
      <c r="P79" s="136"/>
      <c r="Q79" s="136"/>
      <c r="R79" s="55"/>
      <c r="S79" s="55"/>
      <c r="T79" s="55"/>
      <c r="U79" s="238"/>
      <c r="V79" s="239"/>
      <c r="W79" s="238"/>
      <c r="X79" s="240"/>
      <c r="Y79" s="55"/>
      <c r="Z79" s="238"/>
    </row>
    <row r="88" spans="16:26" x14ac:dyDescent="0.25">
      <c r="P88" s="433"/>
      <c r="Q88" s="434"/>
      <c r="R88" s="434"/>
      <c r="S88" s="434"/>
      <c r="T88" s="434"/>
      <c r="U88" s="435"/>
      <c r="V88" s="436"/>
      <c r="W88" s="435"/>
      <c r="X88" s="434"/>
      <c r="Y88" s="434"/>
      <c r="Z88" s="437"/>
    </row>
    <row r="89" spans="16:26" x14ac:dyDescent="0.25">
      <c r="P89" s="136"/>
      <c r="Q89" s="136"/>
      <c r="R89" s="55"/>
      <c r="S89" s="55"/>
      <c r="T89" s="55"/>
      <c r="U89" s="238"/>
      <c r="V89" s="239"/>
      <c r="W89" s="238"/>
      <c r="X89" s="438"/>
      <c r="Y89" s="55"/>
      <c r="Z89" s="238"/>
    </row>
    <row r="96" spans="16:26" x14ac:dyDescent="0.25">
      <c r="P96" s="433"/>
      <c r="Q96" s="434"/>
      <c r="R96" s="434"/>
      <c r="S96" s="434"/>
      <c r="T96" s="434"/>
      <c r="U96" s="435"/>
      <c r="V96" s="436"/>
      <c r="W96" s="435"/>
      <c r="X96" s="434"/>
      <c r="Y96" s="434"/>
      <c r="Z96" s="437"/>
    </row>
    <row r="97" spans="16:26" x14ac:dyDescent="0.25">
      <c r="P97" s="136"/>
      <c r="Q97" s="136"/>
      <c r="R97" s="55"/>
      <c r="S97" s="55"/>
      <c r="T97" s="55"/>
      <c r="U97" s="238"/>
      <c r="V97" s="239"/>
      <c r="W97" s="238"/>
      <c r="X97" s="438"/>
      <c r="Y97" s="55"/>
      <c r="Z97" s="238"/>
    </row>
    <row r="98" spans="16:26" x14ac:dyDescent="0.25">
      <c r="P98" s="136"/>
      <c r="Q98" s="136"/>
      <c r="R98" s="55"/>
      <c r="S98" s="55"/>
      <c r="T98" s="55"/>
      <c r="U98" s="238"/>
      <c r="V98" s="239"/>
      <c r="W98" s="238"/>
      <c r="X98" s="438"/>
      <c r="Y98" s="55"/>
      <c r="Z98" s="238"/>
    </row>
    <row r="99" spans="16:26" x14ac:dyDescent="0.25">
      <c r="P99" s="136"/>
      <c r="Q99" s="136"/>
      <c r="R99" s="55"/>
      <c r="S99" s="55"/>
      <c r="T99" s="55"/>
      <c r="U99" s="238"/>
      <c r="V99" s="239"/>
      <c r="W99" s="238"/>
      <c r="X99" s="438"/>
      <c r="Y99" s="55"/>
      <c r="Z99" s="238"/>
    </row>
    <row r="106" spans="16:26" x14ac:dyDescent="0.25">
      <c r="P106" s="433"/>
      <c r="Q106" s="434"/>
      <c r="R106" s="434"/>
      <c r="S106" s="434"/>
      <c r="T106" s="434"/>
      <c r="U106" s="435"/>
      <c r="V106" s="436"/>
      <c r="W106" s="435"/>
      <c r="X106" s="434"/>
      <c r="Y106" s="434"/>
      <c r="Z106" s="437"/>
    </row>
    <row r="107" spans="16:26" x14ac:dyDescent="0.25">
      <c r="P107" s="136"/>
      <c r="Q107" s="136"/>
      <c r="R107" s="55"/>
      <c r="S107" s="55"/>
      <c r="T107" s="55"/>
      <c r="U107" s="238"/>
      <c r="V107" s="239"/>
      <c r="W107" s="238"/>
      <c r="X107" s="438"/>
      <c r="Y107" s="55"/>
      <c r="Z107" s="238"/>
    </row>
    <row r="108" spans="16:26" x14ac:dyDescent="0.25">
      <c r="P108" s="136"/>
      <c r="Q108" s="136"/>
      <c r="R108" s="55"/>
      <c r="S108" s="55"/>
      <c r="T108" s="55"/>
      <c r="U108" s="238"/>
      <c r="V108" s="239"/>
      <c r="W108" s="238"/>
      <c r="X108" s="438"/>
      <c r="Y108" s="55"/>
      <c r="Z108" s="238"/>
    </row>
    <row r="109" spans="16:26" x14ac:dyDescent="0.25">
      <c r="P109" s="136"/>
      <c r="Q109" s="136"/>
      <c r="R109" s="55"/>
      <c r="S109" s="55"/>
      <c r="T109" s="55"/>
      <c r="U109" s="238"/>
      <c r="V109" s="239"/>
      <c r="W109" s="238"/>
      <c r="X109" s="438"/>
      <c r="Y109" s="55"/>
      <c r="Z109" s="238"/>
    </row>
    <row r="110" spans="16:26" x14ac:dyDescent="0.25">
      <c r="P110" s="136"/>
      <c r="Q110" s="136"/>
      <c r="R110" s="55"/>
      <c r="S110" s="55"/>
      <c r="T110" s="55"/>
      <c r="U110" s="238"/>
      <c r="V110" s="239"/>
      <c r="W110" s="238"/>
      <c r="X110" s="438"/>
      <c r="Y110" s="55"/>
      <c r="Z110" s="238"/>
    </row>
    <row r="111" spans="16:26" x14ac:dyDescent="0.25">
      <c r="P111" s="136"/>
      <c r="Q111" s="136"/>
      <c r="R111" s="55"/>
      <c r="S111" s="55"/>
      <c r="T111" s="55"/>
      <c r="U111" s="238"/>
      <c r="V111" s="239"/>
      <c r="W111" s="238"/>
      <c r="X111" s="438"/>
      <c r="Y111" s="55"/>
      <c r="Z111" s="238"/>
    </row>
    <row r="112" spans="16:26" x14ac:dyDescent="0.25">
      <c r="P112" s="136"/>
      <c r="Q112" s="136"/>
      <c r="R112" s="55"/>
      <c r="S112" s="55"/>
      <c r="T112" s="55"/>
      <c r="U112" s="238"/>
      <c r="V112" s="239"/>
      <c r="W112" s="238"/>
      <c r="X112" s="438"/>
      <c r="Y112" s="55"/>
      <c r="Z112" s="238"/>
    </row>
    <row r="113" spans="16:26" x14ac:dyDescent="0.25">
      <c r="P113" s="136"/>
      <c r="Q113" s="136"/>
      <c r="R113" s="55"/>
      <c r="S113" s="55"/>
      <c r="T113" s="55"/>
      <c r="U113" s="238"/>
      <c r="V113" s="239"/>
      <c r="W113" s="238"/>
      <c r="X113" s="438"/>
      <c r="Y113" s="55"/>
      <c r="Z113" s="238"/>
    </row>
    <row r="114" spans="16:26" x14ac:dyDescent="0.25">
      <c r="P114" s="136"/>
      <c r="Q114" s="136"/>
      <c r="R114" s="55"/>
      <c r="S114" s="55"/>
      <c r="T114" s="55"/>
      <c r="U114" s="238"/>
      <c r="V114" s="239"/>
      <c r="W114" s="238"/>
      <c r="X114" s="438"/>
      <c r="Y114" s="55"/>
      <c r="Z114" s="238"/>
    </row>
    <row r="115" spans="16:26" x14ac:dyDescent="0.25">
      <c r="P115" s="136"/>
      <c r="Q115" s="136"/>
      <c r="R115" s="55"/>
      <c r="S115" s="55"/>
      <c r="T115" s="55"/>
      <c r="U115" s="238"/>
      <c r="V115" s="239"/>
      <c r="W115" s="238"/>
      <c r="X115" s="438"/>
      <c r="Y115" s="55"/>
      <c r="Z115" s="238"/>
    </row>
    <row r="116" spans="16:26" x14ac:dyDescent="0.25">
      <c r="P116" s="136"/>
      <c r="Q116" s="136"/>
      <c r="R116" s="55"/>
      <c r="S116" s="55"/>
      <c r="T116" s="55"/>
      <c r="U116" s="238"/>
      <c r="V116" s="239"/>
      <c r="W116" s="238"/>
      <c r="X116" s="438"/>
      <c r="Y116" s="55"/>
      <c r="Z116" s="238"/>
    </row>
    <row r="117" spans="16:26" x14ac:dyDescent="0.25">
      <c r="P117" s="136"/>
      <c r="Q117" s="136"/>
      <c r="R117" s="55"/>
      <c r="S117" s="55"/>
      <c r="T117" s="55"/>
      <c r="U117" s="238"/>
      <c r="V117" s="239"/>
      <c r="W117" s="238"/>
      <c r="X117" s="438"/>
      <c r="Y117" s="55"/>
      <c r="Z117" s="238"/>
    </row>
    <row r="118" spans="16:26" x14ac:dyDescent="0.25">
      <c r="P118" s="136"/>
      <c r="Q118" s="136"/>
      <c r="R118" s="55"/>
      <c r="S118" s="55"/>
      <c r="T118" s="55"/>
      <c r="U118" s="238"/>
      <c r="V118" s="239"/>
      <c r="W118" s="238"/>
      <c r="X118" s="438"/>
      <c r="Y118" s="55"/>
      <c r="Z118" s="238"/>
    </row>
    <row r="119" spans="16:26" x14ac:dyDescent="0.25">
      <c r="P119" s="136"/>
      <c r="Q119" s="136"/>
      <c r="R119" s="55"/>
      <c r="S119" s="55"/>
      <c r="T119" s="55"/>
      <c r="U119" s="238"/>
      <c r="V119" s="239"/>
      <c r="W119" s="238"/>
      <c r="X119" s="438"/>
      <c r="Y119" s="55"/>
      <c r="Z119" s="238"/>
    </row>
    <row r="120" spans="16:26" x14ac:dyDescent="0.25">
      <c r="P120" s="136"/>
      <c r="Q120" s="136"/>
      <c r="R120" s="55"/>
      <c r="S120" s="55"/>
      <c r="T120" s="55"/>
      <c r="U120" s="238"/>
      <c r="V120" s="239"/>
      <c r="W120" s="238"/>
      <c r="X120" s="438"/>
      <c r="Y120" s="55"/>
      <c r="Z120" s="238"/>
    </row>
    <row r="121" spans="16:26" x14ac:dyDescent="0.25">
      <c r="P121" s="136"/>
      <c r="Q121" s="136"/>
      <c r="R121" s="55"/>
      <c r="S121" s="55"/>
      <c r="T121" s="55"/>
      <c r="U121" s="238"/>
      <c r="V121" s="239"/>
      <c r="W121" s="238"/>
      <c r="X121" s="438"/>
      <c r="Y121" s="55"/>
      <c r="Z121" s="238"/>
    </row>
    <row r="122" spans="16:26" x14ac:dyDescent="0.25">
      <c r="P122" s="136"/>
      <c r="Q122" s="136"/>
      <c r="R122" s="55"/>
      <c r="S122" s="55"/>
      <c r="T122" s="55"/>
      <c r="U122" s="238"/>
      <c r="V122" s="239"/>
      <c r="W122" s="238"/>
      <c r="X122" s="438"/>
      <c r="Y122" s="55"/>
      <c r="Z122" s="238"/>
    </row>
    <row r="123" spans="16:26" x14ac:dyDescent="0.25">
      <c r="P123" s="136"/>
      <c r="Q123" s="136"/>
      <c r="R123" s="55"/>
      <c r="S123" s="55"/>
      <c r="T123" s="55"/>
      <c r="U123" s="238"/>
      <c r="V123" s="239"/>
      <c r="W123" s="238"/>
      <c r="X123" s="438"/>
      <c r="Y123" s="55"/>
      <c r="Z123" s="238"/>
    </row>
    <row r="124" spans="16:26" x14ac:dyDescent="0.25">
      <c r="P124" s="136"/>
      <c r="Q124" s="136"/>
      <c r="R124" s="55"/>
      <c r="S124" s="55"/>
      <c r="T124" s="55"/>
      <c r="U124" s="238"/>
      <c r="V124" s="239"/>
      <c r="W124" s="238"/>
      <c r="X124" s="438"/>
      <c r="Y124" s="55"/>
      <c r="Z124" s="238"/>
    </row>
    <row r="125" spans="16:26" x14ac:dyDescent="0.25">
      <c r="P125" s="136"/>
      <c r="Q125" s="136"/>
      <c r="R125" s="55"/>
      <c r="S125" s="55"/>
      <c r="T125" s="55"/>
      <c r="U125" s="238"/>
      <c r="V125" s="239"/>
      <c r="W125" s="238"/>
      <c r="X125" s="438"/>
      <c r="Y125" s="55"/>
      <c r="Z125" s="238"/>
    </row>
    <row r="126" spans="16:26" x14ac:dyDescent="0.25">
      <c r="P126" s="136"/>
      <c r="Q126" s="136"/>
      <c r="R126" s="55"/>
      <c r="S126" s="55"/>
      <c r="T126" s="55"/>
      <c r="U126" s="238"/>
      <c r="V126" s="239"/>
      <c r="W126" s="238"/>
      <c r="X126" s="438"/>
      <c r="Y126" s="55"/>
      <c r="Z126" s="238"/>
    </row>
    <row r="127" spans="16:26" x14ac:dyDescent="0.25">
      <c r="P127" s="136"/>
      <c r="Q127" s="136"/>
      <c r="R127" s="55"/>
      <c r="S127" s="55"/>
      <c r="T127" s="55"/>
      <c r="U127" s="238"/>
      <c r="V127" s="239"/>
      <c r="W127" s="238"/>
      <c r="X127" s="438"/>
      <c r="Y127" s="55"/>
      <c r="Z127" s="238"/>
    </row>
    <row r="133" spans="16:26" x14ac:dyDescent="0.25">
      <c r="P133" s="433"/>
      <c r="Q133" s="434"/>
      <c r="R133" s="434"/>
      <c r="S133" s="434"/>
      <c r="T133" s="434"/>
      <c r="U133" s="435"/>
      <c r="V133" s="436"/>
      <c r="W133" s="435"/>
      <c r="X133" s="434"/>
      <c r="Y133" s="434"/>
      <c r="Z133" s="437"/>
    </row>
    <row r="136" spans="16:26" x14ac:dyDescent="0.25">
      <c r="P136" s="136"/>
      <c r="Q136" s="55"/>
      <c r="R136" s="55"/>
      <c r="S136" s="55"/>
      <c r="T136" s="55"/>
      <c r="U136" s="238"/>
      <c r="V136" s="239"/>
      <c r="W136" s="238"/>
      <c r="X136" s="55"/>
      <c r="Y136" s="55"/>
      <c r="Z136" s="55"/>
    </row>
    <row r="141" spans="16:26" x14ac:dyDescent="0.25">
      <c r="P141" s="439"/>
      <c r="Q141" s="440"/>
      <c r="R141" s="440"/>
      <c r="S141" s="440"/>
      <c r="T141" s="440"/>
      <c r="U141" s="441"/>
      <c r="V141" s="442"/>
      <c r="W141" s="441"/>
      <c r="X141" s="440"/>
      <c r="Y141" s="440"/>
      <c r="Z141" s="440"/>
    </row>
    <row r="142" spans="16:26" x14ac:dyDescent="0.25">
      <c r="P142" s="136"/>
      <c r="Q142" s="136"/>
      <c r="R142" s="55"/>
      <c r="S142" s="55"/>
      <c r="T142" s="55"/>
      <c r="U142" s="238"/>
      <c r="V142" s="239"/>
      <c r="W142" s="238"/>
      <c r="X142" s="443"/>
      <c r="Y142" s="55"/>
      <c r="Z142" s="238"/>
    </row>
    <row r="143" spans="16:26" x14ac:dyDescent="0.25">
      <c r="P143" s="136"/>
      <c r="Q143" s="136"/>
      <c r="R143" s="55"/>
      <c r="S143" s="55"/>
      <c r="T143" s="55"/>
      <c r="U143" s="238"/>
      <c r="V143" s="239"/>
      <c r="W143" s="238"/>
      <c r="X143" s="443"/>
      <c r="Y143" s="55"/>
      <c r="Z143" s="238"/>
    </row>
    <row r="144" spans="16:26" x14ac:dyDescent="0.25">
      <c r="P144" s="136"/>
      <c r="Q144" s="136"/>
      <c r="R144" s="55"/>
      <c r="S144" s="55"/>
      <c r="T144" s="55"/>
      <c r="U144" s="238"/>
      <c r="V144" s="239"/>
      <c r="W144" s="238"/>
      <c r="X144" s="443"/>
      <c r="Y144" s="55"/>
      <c r="Z144" s="238"/>
    </row>
    <row r="145" spans="16:26" x14ac:dyDescent="0.25">
      <c r="P145" s="136"/>
      <c r="Q145" s="136"/>
      <c r="R145" s="55"/>
      <c r="S145" s="55"/>
      <c r="T145" s="55"/>
      <c r="U145" s="238"/>
      <c r="V145" s="239"/>
      <c r="W145" s="238"/>
      <c r="X145" s="443"/>
      <c r="Y145" s="55"/>
      <c r="Z145" s="238"/>
    </row>
    <row r="146" spans="16:26" x14ac:dyDescent="0.25">
      <c r="P146" s="136"/>
      <c r="Q146" s="136"/>
      <c r="R146" s="55"/>
      <c r="S146" s="55"/>
      <c r="T146" s="55"/>
      <c r="U146" s="238"/>
      <c r="V146" s="239"/>
      <c r="W146" s="238"/>
      <c r="X146" s="443"/>
      <c r="Y146" s="55"/>
      <c r="Z146" s="238"/>
    </row>
    <row r="147" spans="16:26" x14ac:dyDescent="0.25">
      <c r="P147" s="136"/>
      <c r="Q147" s="136"/>
      <c r="R147" s="55"/>
      <c r="S147" s="55"/>
      <c r="T147" s="55"/>
      <c r="U147" s="238"/>
      <c r="V147" s="239"/>
      <c r="W147" s="238"/>
      <c r="X147" s="443"/>
      <c r="Y147" s="55"/>
      <c r="Z147" s="238"/>
    </row>
    <row r="148" spans="16:26" x14ac:dyDescent="0.25">
      <c r="P148" s="136"/>
      <c r="Q148" s="136"/>
      <c r="R148" s="55"/>
      <c r="S148" s="55"/>
      <c r="T148" s="55"/>
      <c r="U148" s="238"/>
      <c r="V148" s="239"/>
      <c r="W148" s="238"/>
      <c r="X148" s="443"/>
      <c r="Y148" s="55"/>
      <c r="Z148" s="238"/>
    </row>
    <row r="162" spans="16:26" x14ac:dyDescent="0.25">
      <c r="P162" s="136"/>
      <c r="Q162" s="55"/>
      <c r="R162" s="55"/>
      <c r="S162" s="55"/>
      <c r="T162" s="55"/>
      <c r="U162" s="238"/>
      <c r="V162" s="239"/>
      <c r="W162" s="238"/>
      <c r="X162" s="55"/>
      <c r="Y162" s="55"/>
      <c r="Z162" s="55"/>
    </row>
    <row r="165" spans="16:26" x14ac:dyDescent="0.25">
      <c r="P165" s="136"/>
      <c r="Q165" s="55"/>
      <c r="R165" s="55"/>
      <c r="S165" s="55"/>
      <c r="T165" s="55"/>
      <c r="U165" s="238"/>
      <c r="V165" s="239"/>
      <c r="W165" s="238"/>
      <c r="X165" s="55"/>
      <c r="Y165" s="55"/>
      <c r="Z165" s="55"/>
    </row>
    <row r="166" spans="16:26" x14ac:dyDescent="0.25">
      <c r="P166" s="136"/>
      <c r="Q166" s="136"/>
      <c r="R166" s="55"/>
      <c r="S166" s="55"/>
      <c r="T166" s="55"/>
      <c r="U166" s="238"/>
      <c r="V166" s="239"/>
      <c r="W166" s="238"/>
      <c r="X166" s="240"/>
      <c r="Y166" s="55"/>
      <c r="Z166" s="238"/>
    </row>
    <row r="167" spans="16:26" x14ac:dyDescent="0.25">
      <c r="P167" s="136"/>
      <c r="Q167" s="136"/>
      <c r="R167" s="55"/>
      <c r="S167" s="55"/>
      <c r="T167" s="55"/>
      <c r="U167" s="238"/>
      <c r="V167" s="239"/>
      <c r="W167" s="238"/>
      <c r="X167" s="240"/>
      <c r="Y167" s="55"/>
      <c r="Z167" s="238"/>
    </row>
    <row r="168" spans="16:26" x14ac:dyDescent="0.25">
      <c r="P168" s="136"/>
      <c r="Q168" s="136"/>
      <c r="R168" s="55"/>
      <c r="S168" s="55"/>
      <c r="T168" s="55"/>
      <c r="U168" s="238"/>
      <c r="V168" s="239"/>
      <c r="W168" s="238"/>
      <c r="X168" s="240"/>
      <c r="Y168" s="55"/>
      <c r="Z168" s="238"/>
    </row>
    <row r="169" spans="16:26" x14ac:dyDescent="0.25">
      <c r="P169" s="136"/>
      <c r="Q169" s="136"/>
      <c r="R169" s="55"/>
      <c r="S169" s="55"/>
      <c r="T169" s="55"/>
      <c r="U169" s="238"/>
      <c r="V169" s="239"/>
      <c r="W169" s="238"/>
      <c r="X169" s="240"/>
      <c r="Y169" s="55"/>
      <c r="Z169" s="238"/>
    </row>
    <row r="170" spans="16:26" x14ac:dyDescent="0.25">
      <c r="P170" s="136"/>
      <c r="Q170" s="136"/>
      <c r="R170" s="55"/>
      <c r="S170" s="55"/>
      <c r="T170" s="55"/>
      <c r="U170" s="238"/>
      <c r="V170" s="239"/>
      <c r="W170" s="238"/>
      <c r="X170" s="240"/>
      <c r="Y170" s="55"/>
      <c r="Z170" s="238"/>
    </row>
    <row r="171" spans="16:26" x14ac:dyDescent="0.25">
      <c r="P171" s="136"/>
      <c r="Q171" s="136"/>
      <c r="R171" s="55"/>
      <c r="S171" s="55"/>
      <c r="T171" s="55"/>
      <c r="U171" s="238"/>
      <c r="V171" s="239"/>
      <c r="W171" s="238"/>
      <c r="X171" s="240"/>
      <c r="Y171" s="55"/>
      <c r="Z171" s="238"/>
    </row>
    <row r="172" spans="16:26" x14ac:dyDescent="0.25">
      <c r="P172" s="136"/>
      <c r="Q172" s="136"/>
      <c r="R172" s="55"/>
      <c r="S172" s="55"/>
      <c r="T172" s="55"/>
      <c r="U172" s="238"/>
      <c r="V172" s="239"/>
      <c r="W172" s="238"/>
      <c r="X172" s="240"/>
      <c r="Y172" s="55"/>
      <c r="Z172" s="238"/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21F06-EA33-4F81-82F8-7DE9B45C946D}">
  <sheetPr codeName="Hoja3"/>
  <dimension ref="C2:L98"/>
  <sheetViews>
    <sheetView topLeftCell="A17" zoomScaleNormal="100" workbookViewId="0"/>
  </sheetViews>
  <sheetFormatPr baseColWidth="10" defaultRowHeight="15" x14ac:dyDescent="0.25"/>
  <sheetData>
    <row r="2" spans="3:3" ht="31.5" x14ac:dyDescent="0.5">
      <c r="C2" s="2" t="s">
        <v>0</v>
      </c>
    </row>
    <row r="3" spans="3:3" x14ac:dyDescent="0.25">
      <c r="C3" s="1" t="s">
        <v>1</v>
      </c>
    </row>
    <row r="24" spans="3:11" x14ac:dyDescent="0.25">
      <c r="C24" s="1" t="s">
        <v>13</v>
      </c>
    </row>
    <row r="26" spans="3:11" x14ac:dyDescent="0.25">
      <c r="K26" s="1" t="s">
        <v>7</v>
      </c>
    </row>
    <row r="27" spans="3:11" x14ac:dyDescent="0.25">
      <c r="K27" s="3" t="s">
        <v>9</v>
      </c>
    </row>
    <row r="29" spans="3:11" x14ac:dyDescent="0.25">
      <c r="K29" s="1" t="s">
        <v>8</v>
      </c>
    </row>
    <row r="30" spans="3:11" x14ac:dyDescent="0.25">
      <c r="K30" s="3" t="s">
        <v>10</v>
      </c>
    </row>
    <row r="32" spans="3:11" x14ac:dyDescent="0.25">
      <c r="K32" s="1" t="s">
        <v>11</v>
      </c>
    </row>
    <row r="33" spans="11:11" x14ac:dyDescent="0.25">
      <c r="K33" s="3" t="s">
        <v>12</v>
      </c>
    </row>
    <row r="50" spans="3:12" x14ac:dyDescent="0.25">
      <c r="C50" s="1" t="s">
        <v>14</v>
      </c>
    </row>
    <row r="51" spans="3:12" x14ac:dyDescent="0.25">
      <c r="K51" s="4" t="s">
        <v>15</v>
      </c>
    </row>
    <row r="52" spans="3:12" x14ac:dyDescent="0.25">
      <c r="K52" t="s">
        <v>2</v>
      </c>
      <c r="L52" s="1" t="s">
        <v>3</v>
      </c>
    </row>
    <row r="54" spans="3:12" x14ac:dyDescent="0.25">
      <c r="K54" t="s">
        <v>4</v>
      </c>
      <c r="L54" s="1" t="s">
        <v>5</v>
      </c>
    </row>
    <row r="56" spans="3:12" x14ac:dyDescent="0.25">
      <c r="K56" t="s">
        <v>6</v>
      </c>
    </row>
    <row r="77" spans="3:3" x14ac:dyDescent="0.25">
      <c r="C77" s="1" t="s">
        <v>16</v>
      </c>
    </row>
    <row r="98" spans="3:3" x14ac:dyDescent="0.25">
      <c r="C98" s="1" t="s">
        <v>17</v>
      </c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8DF55-A54D-4F6A-B0AC-B59B8347711D}">
  <sheetPr codeName="Hoja23"/>
  <dimension ref="C1:Z78"/>
  <sheetViews>
    <sheetView zoomScaleNormal="100" workbookViewId="0">
      <selection activeCell="Q44" sqref="Q44"/>
    </sheetView>
  </sheetViews>
  <sheetFormatPr baseColWidth="10" defaultRowHeight="15" x14ac:dyDescent="0.25"/>
  <cols>
    <col min="16" max="16" width="18.5703125" customWidth="1"/>
    <col min="17" max="17" width="27.85546875" customWidth="1"/>
    <col min="18" max="18" width="13.5703125" customWidth="1"/>
    <col min="19" max="19" width="13.85546875" customWidth="1"/>
    <col min="20" max="20" width="14.5703125" customWidth="1"/>
    <col min="21" max="21" width="14.140625" customWidth="1"/>
  </cols>
  <sheetData>
    <row r="1" spans="3:17" ht="42.75" customHeight="1" x14ac:dyDescent="0.25"/>
    <row r="2" spans="3:17" ht="24" thickBot="1" x14ac:dyDescent="0.4">
      <c r="C2" s="444" t="s">
        <v>1011</v>
      </c>
      <c r="D2" s="445"/>
      <c r="E2" s="445"/>
      <c r="F2" s="445"/>
      <c r="G2" s="445"/>
      <c r="H2" s="445"/>
      <c r="I2" s="445"/>
      <c r="J2" s="445"/>
      <c r="K2" s="445"/>
      <c r="L2" s="445"/>
      <c r="M2" s="445"/>
    </row>
    <row r="3" spans="3:17" ht="15.75" thickTop="1" x14ac:dyDescent="0.25"/>
    <row r="6" spans="3:17" ht="18.75" x14ac:dyDescent="0.3">
      <c r="P6" s="446"/>
      <c r="Q6" s="446"/>
    </row>
    <row r="7" spans="3:17" ht="18.75" x14ac:dyDescent="0.3">
      <c r="P7" s="446"/>
      <c r="Q7" s="446"/>
    </row>
    <row r="8" spans="3:17" ht="18.75" x14ac:dyDescent="0.3">
      <c r="P8" s="446"/>
      <c r="Q8" s="446"/>
    </row>
    <row r="9" spans="3:17" ht="18.75" x14ac:dyDescent="0.3">
      <c r="P9" s="446"/>
      <c r="Q9" s="446"/>
    </row>
    <row r="10" spans="3:17" ht="18.75" x14ac:dyDescent="0.3">
      <c r="P10" s="446"/>
      <c r="Q10" s="446"/>
    </row>
    <row r="11" spans="3:17" ht="18.75" x14ac:dyDescent="0.3">
      <c r="P11" s="446"/>
      <c r="Q11" s="446"/>
    </row>
    <row r="25" spans="3:22" ht="15.75" thickBot="1" x14ac:dyDescent="0.3"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</row>
    <row r="26" spans="3:22" ht="15.75" thickTop="1" x14ac:dyDescent="0.25"/>
    <row r="34" spans="16:26" x14ac:dyDescent="0.25">
      <c r="P34" s="229"/>
      <c r="Q34" s="229"/>
      <c r="R34" s="229"/>
      <c r="S34" s="229"/>
      <c r="T34" s="229"/>
      <c r="U34" s="229"/>
    </row>
    <row r="39" spans="16:26" x14ac:dyDescent="0.25">
      <c r="P39" s="136" t="s">
        <v>161</v>
      </c>
      <c r="Q39" s="55" t="s">
        <v>761</v>
      </c>
      <c r="R39" s="55" t="s">
        <v>298</v>
      </c>
      <c r="S39" s="55" t="s">
        <v>335</v>
      </c>
      <c r="T39" s="55" t="s">
        <v>762</v>
      </c>
      <c r="U39" s="238" t="s">
        <v>763</v>
      </c>
      <c r="V39" s="239" t="s">
        <v>224</v>
      </c>
      <c r="W39" s="238" t="s">
        <v>648</v>
      </c>
      <c r="X39" s="55" t="s">
        <v>764</v>
      </c>
      <c r="Y39" s="55" t="s">
        <v>765</v>
      </c>
      <c r="Z39" s="55" t="s">
        <v>146</v>
      </c>
    </row>
    <row r="40" spans="16:26" x14ac:dyDescent="0.25">
      <c r="P40" s="136">
        <v>43862</v>
      </c>
      <c r="Q40" s="136" t="s">
        <v>740</v>
      </c>
      <c r="R40" s="55">
        <v>1</v>
      </c>
      <c r="S40" s="55" t="s">
        <v>758</v>
      </c>
      <c r="T40" s="55" t="s">
        <v>733</v>
      </c>
      <c r="U40" s="238">
        <v>9</v>
      </c>
      <c r="V40" s="239">
        <v>1</v>
      </c>
      <c r="W40" s="238">
        <v>6</v>
      </c>
      <c r="X40" s="438">
        <f>5%*Tabla148[[#This Row],[Total]]</f>
        <v>0.45</v>
      </c>
      <c r="Y40" s="55" t="s">
        <v>737</v>
      </c>
      <c r="Z40" s="238">
        <f>Tabla148[[#This Row],[Precio ]]*Tabla148[[#This Row],[Cantidad]]</f>
        <v>9</v>
      </c>
    </row>
    <row r="41" spans="16:26" x14ac:dyDescent="0.25">
      <c r="P41" s="136">
        <v>43862</v>
      </c>
      <c r="Q41" s="136" t="s">
        <v>740</v>
      </c>
      <c r="R41" s="55">
        <v>1</v>
      </c>
      <c r="S41" s="55" t="s">
        <v>749</v>
      </c>
      <c r="T41" s="55" t="s">
        <v>736</v>
      </c>
      <c r="U41" s="238">
        <v>15</v>
      </c>
      <c r="V41" s="239">
        <v>1</v>
      </c>
      <c r="W41" s="238">
        <v>11</v>
      </c>
      <c r="X41" s="438">
        <f>5%*Tabla148[[#This Row],[Total]]</f>
        <v>0.75</v>
      </c>
      <c r="Y41" s="55" t="s">
        <v>737</v>
      </c>
      <c r="Z41" s="238">
        <f>Tabla148[[#This Row],[Precio ]]*Tabla148[[#This Row],[Cantidad]]</f>
        <v>15</v>
      </c>
    </row>
    <row r="42" spans="16:26" x14ac:dyDescent="0.25">
      <c r="P42" s="136">
        <v>43862</v>
      </c>
      <c r="Q42" s="136" t="s">
        <v>740</v>
      </c>
      <c r="R42" s="55">
        <v>1</v>
      </c>
      <c r="S42" s="55" t="s">
        <v>756</v>
      </c>
      <c r="T42" s="55" t="s">
        <v>733</v>
      </c>
      <c r="U42" s="238">
        <v>11</v>
      </c>
      <c r="V42" s="239">
        <v>1</v>
      </c>
      <c r="W42" s="238">
        <v>6</v>
      </c>
      <c r="X42" s="438">
        <f>5%*Tabla148[[#This Row],[Total]]</f>
        <v>0.55000000000000004</v>
      </c>
      <c r="Y42" s="55" t="s">
        <v>737</v>
      </c>
      <c r="Z42" s="238">
        <f>Tabla148[[#This Row],[Precio ]]*Tabla148[[#This Row],[Cantidad]]</f>
        <v>11</v>
      </c>
    </row>
    <row r="43" spans="16:26" x14ac:dyDescent="0.25">
      <c r="P43" s="136">
        <v>44228</v>
      </c>
      <c r="Q43" s="136" t="s">
        <v>740</v>
      </c>
      <c r="R43" s="55">
        <v>1</v>
      </c>
      <c r="S43" s="55" t="s">
        <v>748</v>
      </c>
      <c r="T43" s="55" t="s">
        <v>739</v>
      </c>
      <c r="U43" s="238">
        <v>8</v>
      </c>
      <c r="V43" s="239">
        <v>1</v>
      </c>
      <c r="W43" s="238">
        <v>5</v>
      </c>
      <c r="X43" s="438">
        <f>5%*Tabla148[[#This Row],[Total]]</f>
        <v>0.4</v>
      </c>
      <c r="Y43" s="55" t="s">
        <v>737</v>
      </c>
      <c r="Z43" s="238">
        <f>Tabla148[[#This Row],[Precio ]]*Tabla148[[#This Row],[Cantidad]]</f>
        <v>8</v>
      </c>
    </row>
    <row r="44" spans="16:26" x14ac:dyDescent="0.25">
      <c r="P44" s="136">
        <v>44228</v>
      </c>
      <c r="Q44" s="136" t="s">
        <v>740</v>
      </c>
      <c r="R44" s="55">
        <v>1</v>
      </c>
      <c r="S44" s="55" t="s">
        <v>755</v>
      </c>
      <c r="T44" s="55" t="s">
        <v>736</v>
      </c>
      <c r="U44" s="238">
        <v>35</v>
      </c>
      <c r="V44" s="239">
        <v>1</v>
      </c>
      <c r="W44" s="238">
        <v>25</v>
      </c>
      <c r="X44" s="438">
        <f>5%*Tabla148[[#This Row],[Total]]</f>
        <v>1.75</v>
      </c>
      <c r="Y44" s="55" t="s">
        <v>734</v>
      </c>
      <c r="Z44" s="238">
        <f>Tabla148[[#This Row],[Precio ]]*Tabla148[[#This Row],[Cantidad]]</f>
        <v>35</v>
      </c>
    </row>
    <row r="45" spans="16:26" x14ac:dyDescent="0.25">
      <c r="P45" s="136">
        <v>44229</v>
      </c>
      <c r="Q45" s="136" t="s">
        <v>735</v>
      </c>
      <c r="R45" s="55">
        <v>2</v>
      </c>
      <c r="S45" s="55" t="s">
        <v>756</v>
      </c>
      <c r="T45" s="55" t="s">
        <v>733</v>
      </c>
      <c r="U45" s="238">
        <v>11</v>
      </c>
      <c r="V45" s="239">
        <v>2</v>
      </c>
      <c r="W45" s="238">
        <v>6</v>
      </c>
      <c r="X45" s="438">
        <f>5%*Tabla148[[#This Row],[Total]]</f>
        <v>1.1000000000000001</v>
      </c>
      <c r="Y45" s="55" t="s">
        <v>734</v>
      </c>
      <c r="Z45" s="238">
        <f>Tabla148[[#This Row],[Precio ]]*Tabla148[[#This Row],[Cantidad]]</f>
        <v>22</v>
      </c>
    </row>
    <row r="46" spans="16:26" x14ac:dyDescent="0.25">
      <c r="P46" s="136">
        <v>44229</v>
      </c>
      <c r="Q46" s="136" t="s">
        <v>735</v>
      </c>
      <c r="R46" s="55">
        <v>2</v>
      </c>
      <c r="S46" s="55" t="s">
        <v>750</v>
      </c>
      <c r="T46" s="55" t="s">
        <v>736</v>
      </c>
      <c r="U46" s="238">
        <v>29</v>
      </c>
      <c r="V46" s="239">
        <v>1</v>
      </c>
      <c r="W46" s="238">
        <v>18</v>
      </c>
      <c r="X46" s="438">
        <f>5%*Tabla148[[#This Row],[Total]]</f>
        <v>1.4500000000000002</v>
      </c>
      <c r="Y46" s="55" t="s">
        <v>737</v>
      </c>
      <c r="Z46" s="238">
        <f>Tabla148[[#This Row],[Precio ]]*Tabla148[[#This Row],[Cantidad]]</f>
        <v>29</v>
      </c>
    </row>
    <row r="47" spans="16:26" x14ac:dyDescent="0.25">
      <c r="P47" s="136">
        <v>44594</v>
      </c>
      <c r="Q47" s="136" t="s">
        <v>735</v>
      </c>
      <c r="R47" s="55">
        <v>2</v>
      </c>
      <c r="S47" s="55" t="s">
        <v>753</v>
      </c>
      <c r="T47" s="55" t="s">
        <v>736</v>
      </c>
      <c r="U47" s="238">
        <v>8</v>
      </c>
      <c r="V47" s="239">
        <v>1</v>
      </c>
      <c r="W47" s="238">
        <v>5</v>
      </c>
      <c r="X47" s="438">
        <f>5%*Tabla148[[#This Row],[Total]]</f>
        <v>0.4</v>
      </c>
      <c r="Y47" s="55" t="s">
        <v>737</v>
      </c>
      <c r="Z47" s="238">
        <f>Tabla148[[#This Row],[Precio ]]*Tabla148[[#This Row],[Cantidad]]</f>
        <v>8</v>
      </c>
    </row>
    <row r="48" spans="16:26" x14ac:dyDescent="0.25">
      <c r="P48" s="136">
        <v>44594</v>
      </c>
      <c r="Q48" s="136" t="s">
        <v>735</v>
      </c>
      <c r="R48" s="55">
        <v>2</v>
      </c>
      <c r="S48" s="55" t="s">
        <v>758</v>
      </c>
      <c r="T48" s="55" t="s">
        <v>733</v>
      </c>
      <c r="U48" s="238">
        <v>9</v>
      </c>
      <c r="V48" s="239">
        <v>1</v>
      </c>
      <c r="W48" s="238">
        <v>6</v>
      </c>
      <c r="X48" s="438">
        <f>5%*Tabla148[[#This Row],[Total]]</f>
        <v>0.45</v>
      </c>
      <c r="Y48" s="55" t="s">
        <v>737</v>
      </c>
      <c r="Z48" s="238">
        <f>Tabla148[[#This Row],[Precio ]]*Tabla148[[#This Row],[Cantidad]]</f>
        <v>9</v>
      </c>
    </row>
    <row r="49" spans="16:26" x14ac:dyDescent="0.25">
      <c r="P49" s="136">
        <v>44594</v>
      </c>
      <c r="Q49" s="136" t="s">
        <v>735</v>
      </c>
      <c r="R49" s="55">
        <v>2</v>
      </c>
      <c r="S49" s="55" t="s">
        <v>755</v>
      </c>
      <c r="T49" s="55" t="s">
        <v>736</v>
      </c>
      <c r="U49" s="238">
        <v>35</v>
      </c>
      <c r="V49" s="239">
        <v>1</v>
      </c>
      <c r="W49" s="238">
        <v>25</v>
      </c>
      <c r="X49" s="438">
        <f>5%*Tabla148[[#This Row],[Total]]</f>
        <v>1.75</v>
      </c>
      <c r="Y49" s="55" t="s">
        <v>737</v>
      </c>
      <c r="Z49" s="238">
        <f>Tabla148[[#This Row],[Precio ]]*Tabla148[[#This Row],[Cantidad]]</f>
        <v>35</v>
      </c>
    </row>
    <row r="50" spans="16:26" x14ac:dyDescent="0.25">
      <c r="P50" s="136">
        <v>44594</v>
      </c>
      <c r="Q50" s="136" t="s">
        <v>735</v>
      </c>
      <c r="R50" s="55">
        <v>2</v>
      </c>
      <c r="S50" s="55" t="s">
        <v>758</v>
      </c>
      <c r="T50" s="55" t="s">
        <v>733</v>
      </c>
      <c r="U50" s="238">
        <v>9</v>
      </c>
      <c r="V50" s="239">
        <v>1</v>
      </c>
      <c r="W50" s="238">
        <v>6</v>
      </c>
      <c r="X50" s="438">
        <f>5%*Tabla148[[#This Row],[Total]]</f>
        <v>0.45</v>
      </c>
      <c r="Y50" s="55" t="s">
        <v>737</v>
      </c>
      <c r="Z50" s="238">
        <f>Tabla148[[#This Row],[Precio ]]*Tabla148[[#This Row],[Cantidad]]</f>
        <v>9</v>
      </c>
    </row>
    <row r="51" spans="16:26" x14ac:dyDescent="0.25">
      <c r="P51" s="136">
        <v>44594</v>
      </c>
      <c r="Q51" s="136" t="s">
        <v>735</v>
      </c>
      <c r="R51" s="55">
        <v>2</v>
      </c>
      <c r="S51" s="55" t="s">
        <v>755</v>
      </c>
      <c r="T51" s="55" t="s">
        <v>736</v>
      </c>
      <c r="U51" s="238">
        <v>35</v>
      </c>
      <c r="V51" s="239">
        <v>1</v>
      </c>
      <c r="W51" s="238">
        <v>25</v>
      </c>
      <c r="X51" s="438">
        <f>5%*Tabla148[[#This Row],[Total]]</f>
        <v>1.75</v>
      </c>
      <c r="Y51" s="55" t="s">
        <v>737</v>
      </c>
      <c r="Z51" s="238">
        <f>Tabla148[[#This Row],[Precio ]]*Tabla148[[#This Row],[Cantidad]]</f>
        <v>35</v>
      </c>
    </row>
    <row r="52" spans="16:26" x14ac:dyDescent="0.25">
      <c r="P52" s="136">
        <v>44958</v>
      </c>
      <c r="Q52" s="136" t="s">
        <v>740</v>
      </c>
      <c r="R52" s="55">
        <v>1</v>
      </c>
      <c r="S52" s="55" t="s">
        <v>758</v>
      </c>
      <c r="T52" s="55" t="s">
        <v>733</v>
      </c>
      <c r="U52" s="238">
        <v>9</v>
      </c>
      <c r="V52" s="239">
        <v>1</v>
      </c>
      <c r="W52" s="238">
        <v>6</v>
      </c>
      <c r="X52" s="438">
        <f>5%*Tabla148[[#This Row],[Total]]</f>
        <v>0.45</v>
      </c>
      <c r="Y52" s="55" t="s">
        <v>737</v>
      </c>
      <c r="Z52" s="238">
        <f>Tabla148[[#This Row],[Precio ]]*Tabla148[[#This Row],[Cantidad]]</f>
        <v>9</v>
      </c>
    </row>
    <row r="53" spans="16:26" x14ac:dyDescent="0.25">
      <c r="P53" s="136">
        <v>44958</v>
      </c>
      <c r="Q53" s="136" t="s">
        <v>740</v>
      </c>
      <c r="R53" s="55">
        <v>1</v>
      </c>
      <c r="S53" s="55" t="s">
        <v>749</v>
      </c>
      <c r="T53" s="55" t="s">
        <v>736</v>
      </c>
      <c r="U53" s="238">
        <v>15</v>
      </c>
      <c r="V53" s="239">
        <v>1</v>
      </c>
      <c r="W53" s="238">
        <v>11</v>
      </c>
      <c r="X53" s="438">
        <f>5%*Tabla148[[#This Row],[Total]]</f>
        <v>0.75</v>
      </c>
      <c r="Y53" s="55" t="s">
        <v>737</v>
      </c>
      <c r="Z53" s="238">
        <f>Tabla148[[#This Row],[Precio ]]*Tabla148[[#This Row],[Cantidad]]</f>
        <v>15</v>
      </c>
    </row>
    <row r="54" spans="16:26" x14ac:dyDescent="0.25">
      <c r="P54" s="136">
        <v>44958</v>
      </c>
      <c r="Q54" s="136" t="s">
        <v>740</v>
      </c>
      <c r="R54" s="55">
        <v>1</v>
      </c>
      <c r="S54" s="55" t="s">
        <v>756</v>
      </c>
      <c r="T54" s="55" t="s">
        <v>733</v>
      </c>
      <c r="U54" s="238">
        <v>11</v>
      </c>
      <c r="V54" s="239">
        <v>1</v>
      </c>
      <c r="W54" s="238">
        <v>6</v>
      </c>
      <c r="X54" s="438">
        <f>5%*Tabla148[[#This Row],[Total]]</f>
        <v>0.55000000000000004</v>
      </c>
      <c r="Y54" s="55" t="s">
        <v>737</v>
      </c>
      <c r="Z54" s="238">
        <f>Tabla148[[#This Row],[Precio ]]*Tabla148[[#This Row],[Cantidad]]</f>
        <v>11</v>
      </c>
    </row>
    <row r="55" spans="16:26" x14ac:dyDescent="0.25">
      <c r="P55" s="136">
        <v>44958</v>
      </c>
      <c r="Q55" s="136" t="s">
        <v>740</v>
      </c>
      <c r="R55" s="55">
        <v>1</v>
      </c>
      <c r="S55" s="55" t="s">
        <v>748</v>
      </c>
      <c r="T55" s="55" t="s">
        <v>739</v>
      </c>
      <c r="U55" s="238">
        <v>8</v>
      </c>
      <c r="V55" s="239">
        <v>1</v>
      </c>
      <c r="W55" s="238">
        <v>5</v>
      </c>
      <c r="X55" s="438">
        <f>5%*Tabla148[[#This Row],[Total]]</f>
        <v>0.4</v>
      </c>
      <c r="Y55" s="55" t="s">
        <v>737</v>
      </c>
      <c r="Z55" s="238">
        <f>Tabla148[[#This Row],[Precio ]]*Tabla148[[#This Row],[Cantidad]]</f>
        <v>8</v>
      </c>
    </row>
    <row r="56" spans="16:26" x14ac:dyDescent="0.25">
      <c r="P56" s="136">
        <v>44958</v>
      </c>
      <c r="Q56" s="136" t="s">
        <v>740</v>
      </c>
      <c r="R56" s="55">
        <v>1</v>
      </c>
      <c r="S56" s="55" t="s">
        <v>755</v>
      </c>
      <c r="T56" s="55" t="s">
        <v>736</v>
      </c>
      <c r="U56" s="238">
        <v>35</v>
      </c>
      <c r="V56" s="239">
        <v>1</v>
      </c>
      <c r="W56" s="238">
        <v>25</v>
      </c>
      <c r="X56" s="438">
        <f>5%*Tabla148[[#This Row],[Total]]</f>
        <v>1.75</v>
      </c>
      <c r="Y56" s="55" t="s">
        <v>734</v>
      </c>
      <c r="Z56" s="238">
        <f>Tabla148[[#This Row],[Precio ]]*Tabla148[[#This Row],[Cantidad]]</f>
        <v>35</v>
      </c>
    </row>
    <row r="57" spans="16:26" x14ac:dyDescent="0.25">
      <c r="P57" s="136">
        <v>44959</v>
      </c>
      <c r="Q57" s="136" t="s">
        <v>735</v>
      </c>
      <c r="R57" s="55">
        <v>2</v>
      </c>
      <c r="S57" s="55" t="s">
        <v>756</v>
      </c>
      <c r="T57" s="55" t="s">
        <v>733</v>
      </c>
      <c r="U57" s="238">
        <v>11</v>
      </c>
      <c r="V57" s="239">
        <v>2</v>
      </c>
      <c r="W57" s="238">
        <v>6</v>
      </c>
      <c r="X57" s="438">
        <f>5%*Tabla148[[#This Row],[Total]]</f>
        <v>1.1000000000000001</v>
      </c>
      <c r="Y57" s="55" t="s">
        <v>734</v>
      </c>
      <c r="Z57" s="238">
        <f>Tabla148[[#This Row],[Precio ]]*Tabla148[[#This Row],[Cantidad]]</f>
        <v>22</v>
      </c>
    </row>
    <row r="58" spans="16:26" x14ac:dyDescent="0.25">
      <c r="P58" s="136">
        <v>44959</v>
      </c>
      <c r="Q58" s="136" t="s">
        <v>735</v>
      </c>
      <c r="R58" s="55">
        <v>2</v>
      </c>
      <c r="S58" s="55" t="s">
        <v>750</v>
      </c>
      <c r="T58" s="55" t="s">
        <v>736</v>
      </c>
      <c r="U58" s="238">
        <v>29</v>
      </c>
      <c r="V58" s="239">
        <v>1</v>
      </c>
      <c r="W58" s="238">
        <v>18</v>
      </c>
      <c r="X58" s="438">
        <f>5%*Tabla148[[#This Row],[Total]]</f>
        <v>1.4500000000000002</v>
      </c>
      <c r="Y58" s="55" t="s">
        <v>737</v>
      </c>
      <c r="Z58" s="238">
        <f>Tabla148[[#This Row],[Precio ]]*Tabla148[[#This Row],[Cantidad]]</f>
        <v>29</v>
      </c>
    </row>
    <row r="59" spans="16:26" x14ac:dyDescent="0.25">
      <c r="P59" s="136">
        <v>44959</v>
      </c>
      <c r="Q59" s="136" t="s">
        <v>735</v>
      </c>
      <c r="R59" s="55">
        <v>2</v>
      </c>
      <c r="S59" s="55" t="s">
        <v>753</v>
      </c>
      <c r="T59" s="55" t="s">
        <v>736</v>
      </c>
      <c r="U59" s="238">
        <v>8</v>
      </c>
      <c r="V59" s="239">
        <v>1</v>
      </c>
      <c r="W59" s="238">
        <v>5</v>
      </c>
      <c r="X59" s="438">
        <f>5%*Tabla148[[#This Row],[Total]]</f>
        <v>0.4</v>
      </c>
      <c r="Y59" s="55" t="s">
        <v>737</v>
      </c>
      <c r="Z59" s="238">
        <f>Tabla148[[#This Row],[Precio ]]*Tabla148[[#This Row],[Cantidad]]</f>
        <v>8</v>
      </c>
    </row>
    <row r="60" spans="16:26" x14ac:dyDescent="0.25">
      <c r="P60" s="136">
        <v>44959</v>
      </c>
      <c r="Q60" s="136" t="s">
        <v>735</v>
      </c>
      <c r="R60" s="55">
        <v>2</v>
      </c>
      <c r="S60" s="55" t="s">
        <v>758</v>
      </c>
      <c r="T60" s="55" t="s">
        <v>733</v>
      </c>
      <c r="U60" s="238">
        <v>9</v>
      </c>
      <c r="V60" s="239">
        <v>1</v>
      </c>
      <c r="W60" s="238">
        <v>6</v>
      </c>
      <c r="X60" s="438">
        <f>5%*Tabla148[[#This Row],[Total]]</f>
        <v>0.45</v>
      </c>
      <c r="Y60" s="55" t="s">
        <v>737</v>
      </c>
      <c r="Z60" s="238">
        <f>Tabla148[[#This Row],[Precio ]]*Tabla148[[#This Row],[Cantidad]]</f>
        <v>9</v>
      </c>
    </row>
    <row r="61" spans="16:26" x14ac:dyDescent="0.25">
      <c r="P61" s="136">
        <v>44959</v>
      </c>
      <c r="Q61" s="136" t="s">
        <v>735</v>
      </c>
      <c r="R61" s="55">
        <v>2</v>
      </c>
      <c r="S61" s="55" t="s">
        <v>755</v>
      </c>
      <c r="T61" s="55" t="s">
        <v>736</v>
      </c>
      <c r="U61" s="238">
        <v>35</v>
      </c>
      <c r="V61" s="239">
        <v>1</v>
      </c>
      <c r="W61" s="238">
        <v>25</v>
      </c>
      <c r="X61" s="438">
        <f>5%*Tabla148[[#This Row],[Total]]</f>
        <v>1.75</v>
      </c>
      <c r="Y61" s="55" t="s">
        <v>737</v>
      </c>
      <c r="Z61" s="238">
        <f>Tabla148[[#This Row],[Precio ]]*Tabla148[[#This Row],[Cantidad]]</f>
        <v>35</v>
      </c>
    </row>
    <row r="62" spans="16:26" x14ac:dyDescent="0.25">
      <c r="P62" s="136">
        <v>44959</v>
      </c>
      <c r="Q62" s="136" t="s">
        <v>735</v>
      </c>
      <c r="R62" s="55">
        <v>2</v>
      </c>
      <c r="S62" s="55" t="s">
        <v>750</v>
      </c>
      <c r="T62" s="55" t="s">
        <v>736</v>
      </c>
      <c r="U62" s="238">
        <v>29</v>
      </c>
      <c r="V62" s="239">
        <v>1</v>
      </c>
      <c r="W62" s="238">
        <v>18</v>
      </c>
      <c r="X62" s="438">
        <f>5%*Tabla148[[#This Row],[Total]]</f>
        <v>1.4500000000000002</v>
      </c>
      <c r="Y62" s="55" t="s">
        <v>737</v>
      </c>
      <c r="Z62" s="238">
        <f>Tabla148[[#This Row],[Precio ]]*Tabla148[[#This Row],[Cantidad]]</f>
        <v>29</v>
      </c>
    </row>
    <row r="63" spans="16:26" x14ac:dyDescent="0.25">
      <c r="P63" s="136">
        <v>44960</v>
      </c>
      <c r="Q63" s="136" t="s">
        <v>738</v>
      </c>
      <c r="R63" s="55">
        <v>1</v>
      </c>
      <c r="S63" s="55" t="s">
        <v>752</v>
      </c>
      <c r="T63" s="55" t="s">
        <v>733</v>
      </c>
      <c r="U63" s="238">
        <v>9</v>
      </c>
      <c r="V63" s="239">
        <v>2</v>
      </c>
      <c r="W63" s="238">
        <v>7</v>
      </c>
      <c r="X63" s="438">
        <f>5%*Tabla148[[#This Row],[Total]]</f>
        <v>0.9</v>
      </c>
      <c r="Y63" s="55" t="s">
        <v>734</v>
      </c>
      <c r="Z63" s="238">
        <f>Tabla148[[#This Row],[Precio ]]*Tabla148[[#This Row],[Cantidad]]</f>
        <v>18</v>
      </c>
    </row>
    <row r="64" spans="16:26" x14ac:dyDescent="0.25">
      <c r="P64" s="136">
        <v>44960</v>
      </c>
      <c r="Q64" s="136" t="s">
        <v>738</v>
      </c>
      <c r="R64" s="55">
        <v>1</v>
      </c>
      <c r="S64" s="55" t="s">
        <v>749</v>
      </c>
      <c r="T64" s="55" t="s">
        <v>736</v>
      </c>
      <c r="U64" s="238">
        <v>15</v>
      </c>
      <c r="V64" s="239">
        <v>1</v>
      </c>
      <c r="W64" s="238">
        <v>11</v>
      </c>
      <c r="X64" s="438">
        <f>5%*Tabla148[[#This Row],[Total]]</f>
        <v>0.75</v>
      </c>
      <c r="Y64" s="55" t="s">
        <v>737</v>
      </c>
      <c r="Z64" s="238">
        <f>Tabla148[[#This Row],[Precio ]]*Tabla148[[#This Row],[Cantidad]]</f>
        <v>15</v>
      </c>
    </row>
    <row r="65" spans="16:26" x14ac:dyDescent="0.25">
      <c r="P65" s="136">
        <v>44961</v>
      </c>
      <c r="Q65" s="136" t="s">
        <v>732</v>
      </c>
      <c r="R65" s="55">
        <v>4</v>
      </c>
      <c r="S65" s="55" t="s">
        <v>746</v>
      </c>
      <c r="T65" s="55" t="s">
        <v>733</v>
      </c>
      <c r="U65" s="238">
        <v>10</v>
      </c>
      <c r="V65" s="239">
        <v>1</v>
      </c>
      <c r="W65" s="238">
        <v>6</v>
      </c>
      <c r="X65" s="438">
        <f>5%*Tabla148[[#This Row],[Total]]</f>
        <v>0.5</v>
      </c>
      <c r="Y65" s="55" t="s">
        <v>737</v>
      </c>
      <c r="Z65" s="238">
        <f>Tabla148[[#This Row],[Precio ]]*Tabla148[[#This Row],[Cantidad]]</f>
        <v>10</v>
      </c>
    </row>
    <row r="66" spans="16:26" x14ac:dyDescent="0.25">
      <c r="P66" s="136">
        <v>44961</v>
      </c>
      <c r="Q66" s="136" t="s">
        <v>732</v>
      </c>
      <c r="R66" s="55">
        <v>4</v>
      </c>
      <c r="S66" s="55" t="s">
        <v>756</v>
      </c>
      <c r="T66" s="55" t="s">
        <v>733</v>
      </c>
      <c r="U66" s="238">
        <v>11</v>
      </c>
      <c r="V66" s="239">
        <v>1</v>
      </c>
      <c r="W66" s="238">
        <v>6</v>
      </c>
      <c r="X66" s="438">
        <f>5%*Tabla148[[#This Row],[Total]]</f>
        <v>0.55000000000000004</v>
      </c>
      <c r="Y66" s="55" t="s">
        <v>737</v>
      </c>
      <c r="Z66" s="238">
        <f>Tabla148[[#This Row],[Precio ]]*Tabla148[[#This Row],[Cantidad]]</f>
        <v>11</v>
      </c>
    </row>
    <row r="67" spans="16:26" x14ac:dyDescent="0.25">
      <c r="P67" s="136">
        <v>44989</v>
      </c>
      <c r="Q67" s="136" t="s">
        <v>732</v>
      </c>
      <c r="R67" s="55">
        <v>4</v>
      </c>
      <c r="S67" s="55" t="s">
        <v>755</v>
      </c>
      <c r="T67" s="55" t="s">
        <v>736</v>
      </c>
      <c r="U67" s="238">
        <v>35</v>
      </c>
      <c r="V67" s="239">
        <v>1</v>
      </c>
      <c r="W67" s="238">
        <v>25</v>
      </c>
      <c r="X67" s="438">
        <f>5%*Tabla148[[#This Row],[Total]]</f>
        <v>1.75</v>
      </c>
      <c r="Y67" s="55" t="s">
        <v>737</v>
      </c>
      <c r="Z67" s="238">
        <f>Tabla148[[#This Row],[Precio ]]*Tabla148[[#This Row],[Cantidad]]</f>
        <v>35</v>
      </c>
    </row>
    <row r="68" spans="16:26" x14ac:dyDescent="0.25">
      <c r="P68" s="136">
        <v>44989</v>
      </c>
      <c r="Q68" s="136" t="s">
        <v>732</v>
      </c>
      <c r="R68" s="55">
        <v>4</v>
      </c>
      <c r="S68" s="55" t="s">
        <v>746</v>
      </c>
      <c r="T68" s="55" t="s">
        <v>733</v>
      </c>
      <c r="U68" s="238">
        <v>10</v>
      </c>
      <c r="V68" s="239">
        <v>1</v>
      </c>
      <c r="W68" s="238">
        <v>6</v>
      </c>
      <c r="X68" s="438">
        <f>5%*Tabla148[[#This Row],[Total]]</f>
        <v>0.5</v>
      </c>
      <c r="Y68" s="55" t="s">
        <v>737</v>
      </c>
      <c r="Z68" s="238">
        <f>Tabla148[[#This Row],[Precio ]]*Tabla148[[#This Row],[Cantidad]]</f>
        <v>10</v>
      </c>
    </row>
    <row r="69" spans="16:26" x14ac:dyDescent="0.25">
      <c r="P69" s="136">
        <v>44990</v>
      </c>
      <c r="Q69" s="136" t="s">
        <v>738</v>
      </c>
      <c r="R69" s="55">
        <v>5</v>
      </c>
      <c r="S69" s="55" t="s">
        <v>752</v>
      </c>
      <c r="T69" s="55" t="s">
        <v>733</v>
      </c>
      <c r="U69" s="238">
        <v>9</v>
      </c>
      <c r="V69" s="239">
        <v>2</v>
      </c>
      <c r="W69" s="238">
        <v>7</v>
      </c>
      <c r="X69" s="438">
        <f>5%*Tabla148[[#This Row],[Total]]</f>
        <v>0.9</v>
      </c>
      <c r="Y69" s="55" t="s">
        <v>737</v>
      </c>
      <c r="Z69" s="238">
        <f>Tabla148[[#This Row],[Precio ]]*Tabla148[[#This Row],[Cantidad]]</f>
        <v>18</v>
      </c>
    </row>
    <row r="70" spans="16:26" x14ac:dyDescent="0.25">
      <c r="P70" s="136">
        <v>44990</v>
      </c>
      <c r="Q70" s="136" t="s">
        <v>738</v>
      </c>
      <c r="R70" s="55">
        <v>5</v>
      </c>
      <c r="S70" s="55" t="s">
        <v>753</v>
      </c>
      <c r="T70" s="55" t="s">
        <v>736</v>
      </c>
      <c r="U70" s="238">
        <v>8</v>
      </c>
      <c r="V70" s="239">
        <v>2</v>
      </c>
      <c r="W70" s="238">
        <v>5</v>
      </c>
      <c r="X70" s="438">
        <f>5%*Tabla148[[#This Row],[Total]]</f>
        <v>0.8</v>
      </c>
      <c r="Y70" s="55" t="s">
        <v>737</v>
      </c>
      <c r="Z70" s="238">
        <f>Tabla148[[#This Row],[Precio ]]*Tabla148[[#This Row],[Cantidad]]</f>
        <v>16</v>
      </c>
    </row>
    <row r="71" spans="16:26" x14ac:dyDescent="0.25">
      <c r="P71" s="136">
        <v>44990</v>
      </c>
      <c r="Q71" s="136" t="s">
        <v>738</v>
      </c>
      <c r="R71" s="55">
        <v>5</v>
      </c>
      <c r="S71" s="55" t="s">
        <v>758</v>
      </c>
      <c r="T71" s="55" t="s">
        <v>733</v>
      </c>
      <c r="U71" s="238">
        <v>9</v>
      </c>
      <c r="V71" s="239">
        <v>1</v>
      </c>
      <c r="W71" s="238">
        <v>6</v>
      </c>
      <c r="X71" s="438">
        <f>5%*Tabla148[[#This Row],[Total]]</f>
        <v>0.45</v>
      </c>
      <c r="Y71" s="55" t="s">
        <v>734</v>
      </c>
      <c r="Z71" s="238">
        <f>Tabla148[[#This Row],[Precio ]]*Tabla148[[#This Row],[Cantidad]]</f>
        <v>9</v>
      </c>
    </row>
    <row r="72" spans="16:26" x14ac:dyDescent="0.25">
      <c r="P72" s="136">
        <v>44990</v>
      </c>
      <c r="Q72" s="136" t="s">
        <v>738</v>
      </c>
      <c r="R72" s="55">
        <v>5</v>
      </c>
      <c r="S72" s="55" t="s">
        <v>750</v>
      </c>
      <c r="T72" s="55" t="s">
        <v>736</v>
      </c>
      <c r="U72" s="238">
        <v>29</v>
      </c>
      <c r="V72" s="239">
        <v>1</v>
      </c>
      <c r="W72" s="238">
        <v>18</v>
      </c>
      <c r="X72" s="438">
        <f>5%*Tabla148[[#This Row],[Total]]</f>
        <v>1.4500000000000002</v>
      </c>
      <c r="Y72" s="55" t="s">
        <v>737</v>
      </c>
      <c r="Z72" s="238">
        <f>Tabla148[[#This Row],[Precio ]]*Tabla148[[#This Row],[Cantidad]]</f>
        <v>29</v>
      </c>
    </row>
    <row r="73" spans="16:26" x14ac:dyDescent="0.25">
      <c r="P73" s="136">
        <v>44991</v>
      </c>
      <c r="Q73" s="136" t="s">
        <v>741</v>
      </c>
      <c r="R73" s="55">
        <v>1</v>
      </c>
      <c r="S73" s="55" t="s">
        <v>746</v>
      </c>
      <c r="T73" s="55" t="s">
        <v>733</v>
      </c>
      <c r="U73" s="238">
        <v>10</v>
      </c>
      <c r="V73" s="239">
        <v>1</v>
      </c>
      <c r="W73" s="238">
        <v>6</v>
      </c>
      <c r="X73" s="438">
        <f>5%*Tabla148[[#This Row],[Total]]</f>
        <v>0.5</v>
      </c>
      <c r="Y73" s="55" t="s">
        <v>737</v>
      </c>
      <c r="Z73" s="238">
        <f>Tabla148[[#This Row],[Precio ]]*Tabla148[[#This Row],[Cantidad]]</f>
        <v>10</v>
      </c>
    </row>
    <row r="74" spans="16:26" x14ac:dyDescent="0.25">
      <c r="P74" s="136">
        <v>44991</v>
      </c>
      <c r="Q74" s="136" t="s">
        <v>741</v>
      </c>
      <c r="R74" s="55">
        <v>1</v>
      </c>
      <c r="S74" s="55" t="s">
        <v>752</v>
      </c>
      <c r="T74" s="55" t="s">
        <v>733</v>
      </c>
      <c r="U74" s="238">
        <v>9</v>
      </c>
      <c r="V74" s="239">
        <v>1</v>
      </c>
      <c r="W74" s="238">
        <v>7</v>
      </c>
      <c r="X74" s="438">
        <f>5%*Tabla148[[#This Row],[Total]]</f>
        <v>0.45</v>
      </c>
      <c r="Y74" s="55" t="s">
        <v>734</v>
      </c>
      <c r="Z74" s="238">
        <f>Tabla148[[#This Row],[Precio ]]*Tabla148[[#This Row],[Cantidad]]</f>
        <v>9</v>
      </c>
    </row>
    <row r="75" spans="16:26" x14ac:dyDescent="0.25">
      <c r="P75" s="136">
        <v>44991</v>
      </c>
      <c r="Q75" s="136" t="s">
        <v>741</v>
      </c>
      <c r="R75" s="55">
        <v>1</v>
      </c>
      <c r="S75" s="55" t="s">
        <v>753</v>
      </c>
      <c r="T75" s="55" t="s">
        <v>736</v>
      </c>
      <c r="U75" s="238">
        <v>8</v>
      </c>
      <c r="V75" s="239">
        <v>1</v>
      </c>
      <c r="W75" s="238">
        <v>5</v>
      </c>
      <c r="X75" s="438">
        <f>5%*Tabla148[[#This Row],[Total]]</f>
        <v>0.4</v>
      </c>
      <c r="Y75" s="55" t="s">
        <v>737</v>
      </c>
      <c r="Z75" s="238">
        <f>Tabla148[[#This Row],[Precio ]]*Tabla148[[#This Row],[Cantidad]]</f>
        <v>8</v>
      </c>
    </row>
    <row r="76" spans="16:26" x14ac:dyDescent="0.25">
      <c r="P76" s="136">
        <v>44991</v>
      </c>
      <c r="Q76" s="136" t="s">
        <v>741</v>
      </c>
      <c r="R76" s="55">
        <v>1</v>
      </c>
      <c r="S76" s="55" t="s">
        <v>755</v>
      </c>
      <c r="T76" s="55" t="s">
        <v>736</v>
      </c>
      <c r="U76" s="238">
        <v>35</v>
      </c>
      <c r="V76" s="239">
        <v>1</v>
      </c>
      <c r="W76" s="238">
        <v>25</v>
      </c>
      <c r="X76" s="438">
        <f>5%*Tabla148[[#This Row],[Total]]</f>
        <v>1.75</v>
      </c>
      <c r="Y76" s="55" t="s">
        <v>737</v>
      </c>
      <c r="Z76" s="238">
        <f>Tabla148[[#This Row],[Precio ]]*Tabla148[[#This Row],[Cantidad]]</f>
        <v>35</v>
      </c>
    </row>
    <row r="77" spans="16:26" x14ac:dyDescent="0.25">
      <c r="P77" s="136">
        <v>44991</v>
      </c>
      <c r="Q77" s="136" t="s">
        <v>741</v>
      </c>
      <c r="R77" s="55">
        <v>1</v>
      </c>
      <c r="S77" s="55" t="s">
        <v>748</v>
      </c>
      <c r="T77" s="55" t="s">
        <v>739</v>
      </c>
      <c r="U77" s="238">
        <v>8</v>
      </c>
      <c r="V77" s="239">
        <v>1</v>
      </c>
      <c r="W77" s="238">
        <v>5</v>
      </c>
      <c r="X77" s="438">
        <f>5%*Tabla148[[#This Row],[Total]]</f>
        <v>0.4</v>
      </c>
      <c r="Y77" s="55" t="s">
        <v>737</v>
      </c>
      <c r="Z77" s="238">
        <f>Tabla148[[#This Row],[Precio ]]*Tabla148[[#This Row],[Cantidad]]</f>
        <v>8</v>
      </c>
    </row>
    <row r="78" spans="16:26" x14ac:dyDescent="0.25">
      <c r="P78" s="136">
        <v>44991</v>
      </c>
      <c r="Q78" s="136" t="s">
        <v>741</v>
      </c>
      <c r="R78" s="55">
        <v>1</v>
      </c>
      <c r="S78" s="55" t="s">
        <v>758</v>
      </c>
      <c r="T78" s="55" t="s">
        <v>733</v>
      </c>
      <c r="U78" s="238">
        <v>9</v>
      </c>
      <c r="V78" s="239">
        <v>1</v>
      </c>
      <c r="W78" s="238">
        <v>6</v>
      </c>
      <c r="X78" s="438">
        <f>5%*Tabla148[[#This Row],[Total]]</f>
        <v>0.45</v>
      </c>
      <c r="Y78" s="55" t="s">
        <v>737</v>
      </c>
      <c r="Z78" s="238">
        <f>Tabla148[[#This Row],[Precio ]]*Tabla148[[#This Row],[Cantidad]]</f>
        <v>9</v>
      </c>
    </row>
  </sheetData>
  <pageMargins left="0.7" right="0.7" top="0.75" bottom="0.75" header="0.3" footer="0.3"/>
  <pageSetup paperSize="9" orientation="portrait" horizontalDpi="0" verticalDpi="0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1BE2E-A59E-4BEF-8882-01BDC420F3A5}">
  <sheetPr codeName="Hoja12"/>
  <dimension ref="B24:N24"/>
  <sheetViews>
    <sheetView showGridLines="0" showRowColHeaders="0" zoomScale="176" zoomScaleNormal="176" workbookViewId="0"/>
  </sheetViews>
  <sheetFormatPr baseColWidth="10" defaultRowHeight="15" x14ac:dyDescent="0.25"/>
  <cols>
    <col min="1" max="1" width="11.42578125" style="234" customWidth="1"/>
    <col min="2" max="2" width="11.42578125" style="234"/>
    <col min="3" max="3" width="5.5703125" style="234" customWidth="1"/>
    <col min="4" max="8" width="11.42578125" style="234"/>
    <col min="9" max="9" width="6.85546875" style="234" customWidth="1"/>
    <col min="10" max="16384" width="11.42578125" style="234"/>
  </cols>
  <sheetData>
    <row r="24" spans="2:14" x14ac:dyDescent="0.25">
      <c r="B24" s="250" t="s">
        <v>769</v>
      </c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</row>
  </sheetData>
  <pageMargins left="0.7" right="0.7" top="0.75" bottom="0.75" header="0.3" footer="0.3"/>
  <pageSetup paperSize="9" orientation="portrait" r:id="rId1"/>
  <drawing r:id="rId2"/>
  <picture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5284-8F9B-4872-904B-883B6A4E8A12}">
  <sheetPr codeName="Hoja24"/>
  <dimension ref="A2:M34"/>
  <sheetViews>
    <sheetView workbookViewId="0">
      <selection activeCell="L36" sqref="L36"/>
    </sheetView>
  </sheetViews>
  <sheetFormatPr baseColWidth="10" defaultRowHeight="15" x14ac:dyDescent="0.25"/>
  <cols>
    <col min="1" max="1" width="17.5703125" bestFit="1" customWidth="1"/>
    <col min="2" max="3" width="15.85546875" bestFit="1" customWidth="1"/>
    <col min="6" max="6" width="15.85546875" bestFit="1" customWidth="1"/>
    <col min="7" max="7" width="17" bestFit="1" customWidth="1"/>
    <col min="9" max="9" width="17.5703125" bestFit="1" customWidth="1"/>
    <col min="10" max="10" width="13.42578125" bestFit="1" customWidth="1"/>
    <col min="11" max="11" width="8.85546875" bestFit="1" customWidth="1"/>
    <col min="12" max="12" width="17.5703125" bestFit="1" customWidth="1"/>
    <col min="13" max="13" width="21.42578125" bestFit="1" customWidth="1"/>
    <col min="14" max="14" width="7.85546875" bestFit="1" customWidth="1"/>
    <col min="15" max="15" width="9.85546875" bestFit="1" customWidth="1"/>
    <col min="16" max="17" width="8.85546875" bestFit="1" customWidth="1"/>
    <col min="18" max="18" width="9.85546875" bestFit="1" customWidth="1"/>
    <col min="19" max="19" width="12.5703125" bestFit="1" customWidth="1"/>
  </cols>
  <sheetData>
    <row r="2" spans="1:11" x14ac:dyDescent="0.25">
      <c r="A2" s="18" t="s">
        <v>768</v>
      </c>
      <c r="B2" s="18"/>
      <c r="F2" s="18" t="s">
        <v>767</v>
      </c>
      <c r="G2" s="18"/>
      <c r="I2" s="18" t="s">
        <v>728</v>
      </c>
      <c r="J2" s="18"/>
      <c r="K2" s="18"/>
    </row>
    <row r="3" spans="1:11" x14ac:dyDescent="0.25">
      <c r="A3" s="197" t="s">
        <v>707</v>
      </c>
      <c r="B3" t="s">
        <v>729</v>
      </c>
      <c r="F3" s="197" t="s">
        <v>707</v>
      </c>
      <c r="G3" t="s">
        <v>730</v>
      </c>
      <c r="I3" s="197" t="s">
        <v>707</v>
      </c>
      <c r="J3" t="s">
        <v>731</v>
      </c>
    </row>
    <row r="4" spans="1:11" x14ac:dyDescent="0.25">
      <c r="A4" s="55" t="s">
        <v>732</v>
      </c>
      <c r="B4" s="198">
        <v>66</v>
      </c>
      <c r="F4" s="55" t="s">
        <v>733</v>
      </c>
      <c r="G4" s="235">
        <v>0.5</v>
      </c>
      <c r="I4" s="55" t="s">
        <v>734</v>
      </c>
      <c r="J4" s="235">
        <v>0.17948717948717949</v>
      </c>
    </row>
    <row r="5" spans="1:11" x14ac:dyDescent="0.25">
      <c r="A5" s="55" t="s">
        <v>735</v>
      </c>
      <c r="B5" s="198">
        <v>279</v>
      </c>
      <c r="F5" s="55" t="s">
        <v>736</v>
      </c>
      <c r="G5" s="235">
        <v>0.43181818181818182</v>
      </c>
      <c r="I5" s="55" t="s">
        <v>737</v>
      </c>
      <c r="J5" s="235">
        <v>0.82051282051282048</v>
      </c>
    </row>
    <row r="6" spans="1:11" x14ac:dyDescent="0.25">
      <c r="A6" s="55" t="s">
        <v>738</v>
      </c>
      <c r="B6" s="198">
        <v>105</v>
      </c>
      <c r="F6" s="55" t="s">
        <v>739</v>
      </c>
      <c r="G6" s="235">
        <v>6.8181818181818177E-2</v>
      </c>
      <c r="I6" s="55" t="s">
        <v>708</v>
      </c>
      <c r="J6" s="235">
        <v>1</v>
      </c>
    </row>
    <row r="7" spans="1:11" x14ac:dyDescent="0.25">
      <c r="A7" s="55" t="s">
        <v>740</v>
      </c>
      <c r="B7" s="198">
        <v>156</v>
      </c>
      <c r="F7" s="55" t="s">
        <v>708</v>
      </c>
      <c r="G7" s="235">
        <v>1</v>
      </c>
    </row>
    <row r="8" spans="1:11" x14ac:dyDescent="0.25">
      <c r="A8" s="55" t="s">
        <v>741</v>
      </c>
      <c r="B8" s="198">
        <v>79</v>
      </c>
    </row>
    <row r="9" spans="1:11" x14ac:dyDescent="0.25">
      <c r="A9" s="55" t="s">
        <v>708</v>
      </c>
      <c r="B9">
        <v>685</v>
      </c>
    </row>
    <row r="12" spans="1:11" x14ac:dyDescent="0.25">
      <c r="A12" s="236" t="s">
        <v>742</v>
      </c>
      <c r="B12" s="18"/>
      <c r="F12" s="18" t="s">
        <v>766</v>
      </c>
      <c r="G12" s="18"/>
      <c r="I12" s="18" t="s">
        <v>743</v>
      </c>
      <c r="J12" s="18"/>
      <c r="K12" s="18"/>
    </row>
    <row r="13" spans="1:11" x14ac:dyDescent="0.25">
      <c r="A13" s="197" t="s">
        <v>707</v>
      </c>
      <c r="B13" t="s">
        <v>744</v>
      </c>
      <c r="F13" s="197" t="s">
        <v>707</v>
      </c>
      <c r="G13" t="s">
        <v>730</v>
      </c>
      <c r="I13" s="197" t="s">
        <v>707</v>
      </c>
      <c r="J13" t="s">
        <v>729</v>
      </c>
    </row>
    <row r="14" spans="1:11" x14ac:dyDescent="0.25">
      <c r="A14" s="55" t="s">
        <v>745</v>
      </c>
      <c r="B14" s="198">
        <v>1.75</v>
      </c>
      <c r="F14" s="55" t="s">
        <v>746</v>
      </c>
      <c r="G14" s="235">
        <v>6.8181818181818177E-2</v>
      </c>
      <c r="I14" s="55" t="s">
        <v>745</v>
      </c>
      <c r="J14" s="198">
        <v>35</v>
      </c>
    </row>
    <row r="15" spans="1:11" x14ac:dyDescent="0.25">
      <c r="A15" s="237" t="s">
        <v>747</v>
      </c>
      <c r="B15" s="198">
        <v>1.75</v>
      </c>
      <c r="F15" s="55" t="s">
        <v>748</v>
      </c>
      <c r="G15" s="235">
        <v>6.8181818181818177E-2</v>
      </c>
      <c r="I15" s="237" t="s">
        <v>747</v>
      </c>
      <c r="J15" s="198">
        <v>35</v>
      </c>
    </row>
    <row r="16" spans="1:11" x14ac:dyDescent="0.25">
      <c r="A16" s="55" t="s">
        <v>718</v>
      </c>
      <c r="B16" s="198">
        <v>4.7</v>
      </c>
      <c r="F16" s="55" t="s">
        <v>749</v>
      </c>
      <c r="G16" s="235">
        <v>6.8181818181818177E-2</v>
      </c>
      <c r="I16" s="55" t="s">
        <v>718</v>
      </c>
      <c r="J16" s="198">
        <v>94</v>
      </c>
    </row>
    <row r="17" spans="1:13" x14ac:dyDescent="0.25">
      <c r="A17" s="237" t="s">
        <v>747</v>
      </c>
      <c r="B17" s="198">
        <v>4.7</v>
      </c>
      <c r="F17" s="55" t="s">
        <v>750</v>
      </c>
      <c r="G17" s="235">
        <v>9.0909090909090912E-2</v>
      </c>
      <c r="I17" s="237" t="s">
        <v>747</v>
      </c>
      <c r="J17" s="198">
        <v>94</v>
      </c>
    </row>
    <row r="18" spans="1:13" x14ac:dyDescent="0.25">
      <c r="A18" s="55" t="s">
        <v>751</v>
      </c>
      <c r="B18" s="198">
        <v>4.8000000000000007</v>
      </c>
      <c r="F18" s="55" t="s">
        <v>752</v>
      </c>
      <c r="G18" s="235">
        <v>0.11363636363636363</v>
      </c>
      <c r="I18" s="55" t="s">
        <v>751</v>
      </c>
      <c r="J18" s="198">
        <v>96</v>
      </c>
    </row>
    <row r="19" spans="1:13" x14ac:dyDescent="0.25">
      <c r="A19" s="237" t="s">
        <v>747</v>
      </c>
      <c r="B19" s="198">
        <v>4.8000000000000007</v>
      </c>
      <c r="F19" s="55" t="s">
        <v>753</v>
      </c>
      <c r="G19" s="235">
        <v>0.11363636363636363</v>
      </c>
      <c r="I19" s="237" t="s">
        <v>747</v>
      </c>
      <c r="J19" s="198">
        <v>96</v>
      </c>
    </row>
    <row r="20" spans="1:13" x14ac:dyDescent="0.25">
      <c r="A20" s="55" t="s">
        <v>754</v>
      </c>
      <c r="B20" s="198">
        <v>23</v>
      </c>
      <c r="F20" s="55" t="s">
        <v>755</v>
      </c>
      <c r="G20" s="235">
        <v>0.15909090909090909</v>
      </c>
      <c r="I20" s="55" t="s">
        <v>754</v>
      </c>
      <c r="J20" s="198">
        <v>460</v>
      </c>
    </row>
    <row r="21" spans="1:13" x14ac:dyDescent="0.25">
      <c r="A21" s="237" t="s">
        <v>747</v>
      </c>
      <c r="B21" s="198">
        <v>13.200000000000001</v>
      </c>
      <c r="F21" s="55" t="s">
        <v>756</v>
      </c>
      <c r="G21" s="235">
        <v>0.15909090909090909</v>
      </c>
      <c r="I21" s="237" t="s">
        <v>757</v>
      </c>
      <c r="J21" s="198">
        <v>196</v>
      </c>
    </row>
    <row r="22" spans="1:13" x14ac:dyDescent="0.25">
      <c r="A22" s="237" t="s">
        <v>757</v>
      </c>
      <c r="B22" s="198">
        <v>9.8000000000000007</v>
      </c>
      <c r="F22" s="55" t="s">
        <v>758</v>
      </c>
      <c r="G22" s="235">
        <v>0.15909090909090909</v>
      </c>
      <c r="I22" s="237" t="s">
        <v>747</v>
      </c>
      <c r="J22" s="198">
        <v>264</v>
      </c>
    </row>
    <row r="23" spans="1:13" x14ac:dyDescent="0.25">
      <c r="A23" s="55" t="s">
        <v>708</v>
      </c>
      <c r="B23" s="198">
        <v>34.25</v>
      </c>
      <c r="F23" s="55" t="s">
        <v>708</v>
      </c>
      <c r="G23" s="235">
        <v>1</v>
      </c>
      <c r="I23" s="55" t="s">
        <v>708</v>
      </c>
      <c r="J23" s="198">
        <v>685</v>
      </c>
    </row>
    <row r="26" spans="1:13" x14ac:dyDescent="0.25">
      <c r="F26" s="18" t="s">
        <v>759</v>
      </c>
    </row>
    <row r="27" spans="1:13" x14ac:dyDescent="0.25">
      <c r="F27" t="s">
        <v>729</v>
      </c>
      <c r="L27" s="197" t="s">
        <v>707</v>
      </c>
      <c r="M27" t="s">
        <v>760</v>
      </c>
    </row>
    <row r="28" spans="1:13" x14ac:dyDescent="0.25">
      <c r="F28" s="198">
        <v>685</v>
      </c>
      <c r="L28" s="55" t="s">
        <v>734</v>
      </c>
      <c r="M28">
        <v>7</v>
      </c>
    </row>
    <row r="29" spans="1:13" x14ac:dyDescent="0.25">
      <c r="L29" s="55" t="s">
        <v>737</v>
      </c>
      <c r="M29">
        <v>32</v>
      </c>
    </row>
    <row r="30" spans="1:13" x14ac:dyDescent="0.25">
      <c r="L30" s="55" t="s">
        <v>708</v>
      </c>
      <c r="M30">
        <v>39</v>
      </c>
    </row>
    <row r="33" spans="6:6" x14ac:dyDescent="0.25">
      <c r="F33" t="s">
        <v>744</v>
      </c>
    </row>
    <row r="34" spans="6:6" x14ac:dyDescent="0.25">
      <c r="F34" s="198">
        <v>34.249999999999993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A8C63-69F2-4AAC-B22C-4E2C98A44B5D}">
  <sheetPr codeName="Hoja26"/>
  <dimension ref="A1:K40"/>
  <sheetViews>
    <sheetView topLeftCell="A13" zoomScale="130" zoomScaleNormal="130" workbookViewId="0">
      <selection sqref="A1:K40"/>
    </sheetView>
  </sheetViews>
  <sheetFormatPr baseColWidth="10" defaultRowHeight="15" x14ac:dyDescent="0.25"/>
  <cols>
    <col min="1" max="1" width="11.42578125" style="136"/>
    <col min="2" max="2" width="20.85546875" style="55" customWidth="1"/>
    <col min="3" max="3" width="11.42578125" style="55"/>
    <col min="4" max="4" width="17.7109375" style="55" customWidth="1"/>
    <col min="5" max="5" width="19.42578125" style="55" customWidth="1"/>
    <col min="6" max="6" width="11.42578125" style="238"/>
    <col min="7" max="7" width="11.42578125" style="239"/>
    <col min="8" max="8" width="11.42578125" style="238"/>
    <col min="9" max="9" width="11.42578125" style="55"/>
    <col min="10" max="10" width="12.42578125" style="55" customWidth="1"/>
  </cols>
  <sheetData>
    <row r="1" spans="1:11" x14ac:dyDescent="0.25">
      <c r="A1" s="136" t="s">
        <v>161</v>
      </c>
      <c r="B1" s="55" t="s">
        <v>761</v>
      </c>
      <c r="C1" s="55" t="s">
        <v>298</v>
      </c>
      <c r="D1" s="55" t="s">
        <v>335</v>
      </c>
      <c r="E1" s="55" t="s">
        <v>762</v>
      </c>
      <c r="F1" s="238" t="s">
        <v>763</v>
      </c>
      <c r="G1" s="239" t="s">
        <v>224</v>
      </c>
      <c r="H1" s="238" t="s">
        <v>648</v>
      </c>
      <c r="I1" s="55" t="s">
        <v>764</v>
      </c>
      <c r="J1" s="55" t="s">
        <v>765</v>
      </c>
      <c r="K1" s="55" t="s">
        <v>146</v>
      </c>
    </row>
    <row r="2" spans="1:11" x14ac:dyDescent="0.25">
      <c r="A2" s="136">
        <v>43862</v>
      </c>
      <c r="B2" s="136" t="s">
        <v>740</v>
      </c>
      <c r="C2" s="55">
        <v>1</v>
      </c>
      <c r="D2" s="55" t="s">
        <v>758</v>
      </c>
      <c r="E2" s="55" t="s">
        <v>733</v>
      </c>
      <c r="F2" s="238">
        <v>9</v>
      </c>
      <c r="G2" s="239">
        <v>1</v>
      </c>
      <c r="H2" s="238">
        <v>6</v>
      </c>
      <c r="I2" s="240">
        <f>5%*Tabla1[[#This Row],[Total]]</f>
        <v>0.45</v>
      </c>
      <c r="J2" s="55" t="s">
        <v>737</v>
      </c>
      <c r="K2" s="238">
        <f>Tabla1[[#This Row],[Precio ]]*Tabla1[[#This Row],[Cantidad]]</f>
        <v>9</v>
      </c>
    </row>
    <row r="3" spans="1:11" x14ac:dyDescent="0.25">
      <c r="A3" s="136">
        <v>43862</v>
      </c>
      <c r="B3" s="136" t="s">
        <v>740</v>
      </c>
      <c r="C3" s="55">
        <v>1</v>
      </c>
      <c r="D3" s="55" t="s">
        <v>749</v>
      </c>
      <c r="E3" s="55" t="s">
        <v>736</v>
      </c>
      <c r="F3" s="238">
        <v>15</v>
      </c>
      <c r="G3" s="239">
        <v>1</v>
      </c>
      <c r="H3" s="238">
        <v>11</v>
      </c>
      <c r="I3" s="240">
        <f>5%*Tabla1[[#This Row],[Total]]</f>
        <v>0.75</v>
      </c>
      <c r="J3" s="55" t="s">
        <v>737</v>
      </c>
      <c r="K3" s="238">
        <f>Tabla1[[#This Row],[Precio ]]*Tabla1[[#This Row],[Cantidad]]</f>
        <v>15</v>
      </c>
    </row>
    <row r="4" spans="1:11" x14ac:dyDescent="0.25">
      <c r="A4" s="136">
        <v>43862</v>
      </c>
      <c r="B4" s="136" t="s">
        <v>740</v>
      </c>
      <c r="C4" s="55">
        <v>1</v>
      </c>
      <c r="D4" s="55" t="s">
        <v>756</v>
      </c>
      <c r="E4" s="55" t="s">
        <v>733</v>
      </c>
      <c r="F4" s="238">
        <v>11</v>
      </c>
      <c r="G4" s="239">
        <v>1</v>
      </c>
      <c r="H4" s="238">
        <v>6</v>
      </c>
      <c r="I4" s="240">
        <f>5%*Tabla1[[#This Row],[Total]]</f>
        <v>0.55000000000000004</v>
      </c>
      <c r="J4" s="55" t="s">
        <v>737</v>
      </c>
      <c r="K4" s="238">
        <f>Tabla1[[#This Row],[Precio ]]*Tabla1[[#This Row],[Cantidad]]</f>
        <v>11</v>
      </c>
    </row>
    <row r="5" spans="1:11" x14ac:dyDescent="0.25">
      <c r="A5" s="136">
        <v>44228</v>
      </c>
      <c r="B5" s="136" t="s">
        <v>740</v>
      </c>
      <c r="C5" s="55">
        <v>1</v>
      </c>
      <c r="D5" s="55" t="s">
        <v>748</v>
      </c>
      <c r="E5" s="55" t="s">
        <v>739</v>
      </c>
      <c r="F5" s="238">
        <v>8</v>
      </c>
      <c r="G5" s="239">
        <v>1</v>
      </c>
      <c r="H5" s="238">
        <v>5</v>
      </c>
      <c r="I5" s="240">
        <f>5%*Tabla1[[#This Row],[Total]]</f>
        <v>0.4</v>
      </c>
      <c r="J5" s="55" t="s">
        <v>737</v>
      </c>
      <c r="K5" s="238">
        <f>Tabla1[[#This Row],[Precio ]]*Tabla1[[#This Row],[Cantidad]]</f>
        <v>8</v>
      </c>
    </row>
    <row r="6" spans="1:11" x14ac:dyDescent="0.25">
      <c r="A6" s="136">
        <v>44228</v>
      </c>
      <c r="B6" s="136" t="s">
        <v>740</v>
      </c>
      <c r="C6" s="55">
        <v>1</v>
      </c>
      <c r="D6" s="55" t="s">
        <v>755</v>
      </c>
      <c r="E6" s="55" t="s">
        <v>736</v>
      </c>
      <c r="F6" s="238">
        <v>35</v>
      </c>
      <c r="G6" s="239">
        <v>1</v>
      </c>
      <c r="H6" s="238">
        <v>25</v>
      </c>
      <c r="I6" s="240">
        <f>5%*Tabla1[[#This Row],[Total]]</f>
        <v>1.75</v>
      </c>
      <c r="J6" s="55" t="s">
        <v>734</v>
      </c>
      <c r="K6" s="238">
        <f>Tabla1[[#This Row],[Precio ]]*Tabla1[[#This Row],[Cantidad]]</f>
        <v>35</v>
      </c>
    </row>
    <row r="7" spans="1:11" x14ac:dyDescent="0.25">
      <c r="A7" s="136">
        <v>44229</v>
      </c>
      <c r="B7" s="136" t="s">
        <v>735</v>
      </c>
      <c r="C7" s="55">
        <v>2</v>
      </c>
      <c r="D7" s="55" t="s">
        <v>756</v>
      </c>
      <c r="E7" s="55" t="s">
        <v>733</v>
      </c>
      <c r="F7" s="238">
        <v>11</v>
      </c>
      <c r="G7" s="239">
        <v>2</v>
      </c>
      <c r="H7" s="238">
        <v>6</v>
      </c>
      <c r="I7" s="240">
        <f>5%*Tabla1[[#This Row],[Total]]</f>
        <v>1.1000000000000001</v>
      </c>
      <c r="J7" s="55" t="s">
        <v>734</v>
      </c>
      <c r="K7" s="238">
        <f>Tabla1[[#This Row],[Precio ]]*Tabla1[[#This Row],[Cantidad]]</f>
        <v>22</v>
      </c>
    </row>
    <row r="8" spans="1:11" x14ac:dyDescent="0.25">
      <c r="A8" s="136">
        <v>44229</v>
      </c>
      <c r="B8" s="136" t="s">
        <v>735</v>
      </c>
      <c r="C8" s="55">
        <v>2</v>
      </c>
      <c r="D8" s="55" t="s">
        <v>750</v>
      </c>
      <c r="E8" s="55" t="s">
        <v>736</v>
      </c>
      <c r="F8" s="238">
        <v>29</v>
      </c>
      <c r="G8" s="239">
        <v>1</v>
      </c>
      <c r="H8" s="238">
        <v>18</v>
      </c>
      <c r="I8" s="240">
        <f>5%*Tabla1[[#This Row],[Total]]</f>
        <v>1.4500000000000002</v>
      </c>
      <c r="J8" s="55" t="s">
        <v>737</v>
      </c>
      <c r="K8" s="238">
        <f>Tabla1[[#This Row],[Precio ]]*Tabla1[[#This Row],[Cantidad]]</f>
        <v>29</v>
      </c>
    </row>
    <row r="9" spans="1:11" x14ac:dyDescent="0.25">
      <c r="A9" s="136">
        <v>44594</v>
      </c>
      <c r="B9" s="136" t="s">
        <v>735</v>
      </c>
      <c r="C9" s="55">
        <v>2</v>
      </c>
      <c r="D9" s="55" t="s">
        <v>753</v>
      </c>
      <c r="E9" s="55" t="s">
        <v>736</v>
      </c>
      <c r="F9" s="238">
        <v>8</v>
      </c>
      <c r="G9" s="239">
        <v>1</v>
      </c>
      <c r="H9" s="238">
        <v>5</v>
      </c>
      <c r="I9" s="240">
        <f>5%*Tabla1[[#This Row],[Total]]</f>
        <v>0.4</v>
      </c>
      <c r="J9" s="55" t="s">
        <v>737</v>
      </c>
      <c r="K9" s="238">
        <f>Tabla1[[#This Row],[Precio ]]*Tabla1[[#This Row],[Cantidad]]</f>
        <v>8</v>
      </c>
    </row>
    <row r="10" spans="1:11" x14ac:dyDescent="0.25">
      <c r="A10" s="136">
        <v>44594</v>
      </c>
      <c r="B10" s="136" t="s">
        <v>735</v>
      </c>
      <c r="C10" s="55">
        <v>2</v>
      </c>
      <c r="D10" s="55" t="s">
        <v>758</v>
      </c>
      <c r="E10" s="55" t="s">
        <v>733</v>
      </c>
      <c r="F10" s="238">
        <v>9</v>
      </c>
      <c r="G10" s="239">
        <v>1</v>
      </c>
      <c r="H10" s="238">
        <v>6</v>
      </c>
      <c r="I10" s="240">
        <f>5%*Tabla1[[#This Row],[Total]]</f>
        <v>0.45</v>
      </c>
      <c r="J10" s="55" t="s">
        <v>737</v>
      </c>
      <c r="K10" s="238">
        <f>Tabla1[[#This Row],[Precio ]]*Tabla1[[#This Row],[Cantidad]]</f>
        <v>9</v>
      </c>
    </row>
    <row r="11" spans="1:11" x14ac:dyDescent="0.25">
      <c r="A11" s="136">
        <v>44594</v>
      </c>
      <c r="B11" s="136" t="s">
        <v>735</v>
      </c>
      <c r="C11" s="55">
        <v>2</v>
      </c>
      <c r="D11" s="55" t="s">
        <v>755</v>
      </c>
      <c r="E11" s="55" t="s">
        <v>736</v>
      </c>
      <c r="F11" s="238">
        <v>35</v>
      </c>
      <c r="G11" s="239">
        <v>1</v>
      </c>
      <c r="H11" s="238">
        <v>25</v>
      </c>
      <c r="I11" s="240">
        <f>5%*Tabla1[[#This Row],[Total]]</f>
        <v>1.75</v>
      </c>
      <c r="J11" s="55" t="s">
        <v>737</v>
      </c>
      <c r="K11" s="238">
        <f>Tabla1[[#This Row],[Precio ]]*Tabla1[[#This Row],[Cantidad]]</f>
        <v>35</v>
      </c>
    </row>
    <row r="12" spans="1:11" x14ac:dyDescent="0.25">
      <c r="A12" s="136">
        <v>44594</v>
      </c>
      <c r="B12" s="136" t="s">
        <v>735</v>
      </c>
      <c r="C12" s="55">
        <v>2</v>
      </c>
      <c r="D12" s="55" t="s">
        <v>758</v>
      </c>
      <c r="E12" s="55" t="s">
        <v>733</v>
      </c>
      <c r="F12" s="238">
        <v>9</v>
      </c>
      <c r="G12" s="239">
        <v>1</v>
      </c>
      <c r="H12" s="238">
        <v>6</v>
      </c>
      <c r="I12" s="240">
        <f>5%*Tabla1[[#This Row],[Total]]</f>
        <v>0.45</v>
      </c>
      <c r="J12" s="55" t="s">
        <v>737</v>
      </c>
      <c r="K12" s="238">
        <f>Tabla1[[#This Row],[Precio ]]*Tabla1[[#This Row],[Cantidad]]</f>
        <v>9</v>
      </c>
    </row>
    <row r="13" spans="1:11" x14ac:dyDescent="0.25">
      <c r="A13" s="136">
        <v>44594</v>
      </c>
      <c r="B13" s="136" t="s">
        <v>735</v>
      </c>
      <c r="C13" s="55">
        <v>2</v>
      </c>
      <c r="D13" s="55" t="s">
        <v>755</v>
      </c>
      <c r="E13" s="55" t="s">
        <v>736</v>
      </c>
      <c r="F13" s="238">
        <v>35</v>
      </c>
      <c r="G13" s="239">
        <v>1</v>
      </c>
      <c r="H13" s="238">
        <v>25</v>
      </c>
      <c r="I13" s="240">
        <f>5%*Tabla1[[#This Row],[Total]]</f>
        <v>1.75</v>
      </c>
      <c r="J13" s="55" t="s">
        <v>737</v>
      </c>
      <c r="K13" s="238">
        <f>Tabla1[[#This Row],[Precio ]]*Tabla1[[#This Row],[Cantidad]]</f>
        <v>35</v>
      </c>
    </row>
    <row r="14" spans="1:11" x14ac:dyDescent="0.25">
      <c r="A14" s="136">
        <v>44958</v>
      </c>
      <c r="B14" s="136" t="s">
        <v>740</v>
      </c>
      <c r="C14" s="55">
        <v>1</v>
      </c>
      <c r="D14" s="55" t="s">
        <v>758</v>
      </c>
      <c r="E14" s="55" t="s">
        <v>733</v>
      </c>
      <c r="F14" s="238">
        <v>9</v>
      </c>
      <c r="G14" s="239">
        <v>1</v>
      </c>
      <c r="H14" s="238">
        <v>6</v>
      </c>
      <c r="I14" s="240">
        <f>5%*Tabla1[[#This Row],[Total]]</f>
        <v>0.45</v>
      </c>
      <c r="J14" s="55" t="s">
        <v>737</v>
      </c>
      <c r="K14" s="238">
        <f>Tabla1[[#This Row],[Precio ]]*Tabla1[[#This Row],[Cantidad]]</f>
        <v>9</v>
      </c>
    </row>
    <row r="15" spans="1:11" x14ac:dyDescent="0.25">
      <c r="A15" s="136">
        <v>44958</v>
      </c>
      <c r="B15" s="136" t="s">
        <v>740</v>
      </c>
      <c r="C15" s="55">
        <v>1</v>
      </c>
      <c r="D15" s="55" t="s">
        <v>749</v>
      </c>
      <c r="E15" s="55" t="s">
        <v>736</v>
      </c>
      <c r="F15" s="238">
        <v>15</v>
      </c>
      <c r="G15" s="239">
        <v>1</v>
      </c>
      <c r="H15" s="238">
        <v>11</v>
      </c>
      <c r="I15" s="240">
        <f>5%*Tabla1[[#This Row],[Total]]</f>
        <v>0.75</v>
      </c>
      <c r="J15" s="55" t="s">
        <v>737</v>
      </c>
      <c r="K15" s="238">
        <f>Tabla1[[#This Row],[Precio ]]*Tabla1[[#This Row],[Cantidad]]</f>
        <v>15</v>
      </c>
    </row>
    <row r="16" spans="1:11" x14ac:dyDescent="0.25">
      <c r="A16" s="136">
        <v>44958</v>
      </c>
      <c r="B16" s="136" t="s">
        <v>740</v>
      </c>
      <c r="C16" s="55">
        <v>1</v>
      </c>
      <c r="D16" s="55" t="s">
        <v>756</v>
      </c>
      <c r="E16" s="55" t="s">
        <v>733</v>
      </c>
      <c r="F16" s="238">
        <v>11</v>
      </c>
      <c r="G16" s="239">
        <v>1</v>
      </c>
      <c r="H16" s="238">
        <v>6</v>
      </c>
      <c r="I16" s="240">
        <f>5%*Tabla1[[#This Row],[Total]]</f>
        <v>0.55000000000000004</v>
      </c>
      <c r="J16" s="55" t="s">
        <v>737</v>
      </c>
      <c r="K16" s="238">
        <f>Tabla1[[#This Row],[Precio ]]*Tabla1[[#This Row],[Cantidad]]</f>
        <v>11</v>
      </c>
    </row>
    <row r="17" spans="1:11" x14ac:dyDescent="0.25">
      <c r="A17" s="136">
        <v>44958</v>
      </c>
      <c r="B17" s="136" t="s">
        <v>740</v>
      </c>
      <c r="C17" s="55">
        <v>1</v>
      </c>
      <c r="D17" s="55" t="s">
        <v>748</v>
      </c>
      <c r="E17" s="55" t="s">
        <v>739</v>
      </c>
      <c r="F17" s="238">
        <v>8</v>
      </c>
      <c r="G17" s="239">
        <v>1</v>
      </c>
      <c r="H17" s="238">
        <v>5</v>
      </c>
      <c r="I17" s="240">
        <f>5%*Tabla1[[#This Row],[Total]]</f>
        <v>0.4</v>
      </c>
      <c r="J17" s="55" t="s">
        <v>737</v>
      </c>
      <c r="K17" s="238">
        <f>Tabla1[[#This Row],[Precio ]]*Tabla1[[#This Row],[Cantidad]]</f>
        <v>8</v>
      </c>
    </row>
    <row r="18" spans="1:11" x14ac:dyDescent="0.25">
      <c r="A18" s="136">
        <v>44958</v>
      </c>
      <c r="B18" s="136" t="s">
        <v>740</v>
      </c>
      <c r="C18" s="55">
        <v>1</v>
      </c>
      <c r="D18" s="55" t="s">
        <v>755</v>
      </c>
      <c r="E18" s="55" t="s">
        <v>736</v>
      </c>
      <c r="F18" s="238">
        <v>35</v>
      </c>
      <c r="G18" s="239">
        <v>1</v>
      </c>
      <c r="H18" s="238">
        <v>25</v>
      </c>
      <c r="I18" s="240">
        <f>5%*Tabla1[[#This Row],[Total]]</f>
        <v>1.75</v>
      </c>
      <c r="J18" s="55" t="s">
        <v>734</v>
      </c>
      <c r="K18" s="238">
        <f>Tabla1[[#This Row],[Precio ]]*Tabla1[[#This Row],[Cantidad]]</f>
        <v>35</v>
      </c>
    </row>
    <row r="19" spans="1:11" x14ac:dyDescent="0.25">
      <c r="A19" s="136">
        <v>44959</v>
      </c>
      <c r="B19" s="136" t="s">
        <v>735</v>
      </c>
      <c r="C19" s="55">
        <v>2</v>
      </c>
      <c r="D19" s="55" t="s">
        <v>756</v>
      </c>
      <c r="E19" s="55" t="s">
        <v>733</v>
      </c>
      <c r="F19" s="238">
        <v>11</v>
      </c>
      <c r="G19" s="239">
        <v>2</v>
      </c>
      <c r="H19" s="238">
        <v>6</v>
      </c>
      <c r="I19" s="240">
        <f>5%*Tabla1[[#This Row],[Total]]</f>
        <v>1.1000000000000001</v>
      </c>
      <c r="J19" s="55" t="s">
        <v>734</v>
      </c>
      <c r="K19" s="238">
        <f>Tabla1[[#This Row],[Precio ]]*Tabla1[[#This Row],[Cantidad]]</f>
        <v>22</v>
      </c>
    </row>
    <row r="20" spans="1:11" x14ac:dyDescent="0.25">
      <c r="A20" s="136">
        <v>44959</v>
      </c>
      <c r="B20" s="136" t="s">
        <v>735</v>
      </c>
      <c r="C20" s="55">
        <v>2</v>
      </c>
      <c r="D20" s="55" t="s">
        <v>750</v>
      </c>
      <c r="E20" s="55" t="s">
        <v>736</v>
      </c>
      <c r="F20" s="238">
        <v>29</v>
      </c>
      <c r="G20" s="239">
        <v>1</v>
      </c>
      <c r="H20" s="238">
        <v>18</v>
      </c>
      <c r="I20" s="240">
        <f>5%*Tabla1[[#This Row],[Total]]</f>
        <v>1.4500000000000002</v>
      </c>
      <c r="J20" s="55" t="s">
        <v>737</v>
      </c>
      <c r="K20" s="238">
        <f>Tabla1[[#This Row],[Precio ]]*Tabla1[[#This Row],[Cantidad]]</f>
        <v>29</v>
      </c>
    </row>
    <row r="21" spans="1:11" x14ac:dyDescent="0.25">
      <c r="A21" s="136">
        <v>44959</v>
      </c>
      <c r="B21" s="136" t="s">
        <v>735</v>
      </c>
      <c r="C21" s="55">
        <v>2</v>
      </c>
      <c r="D21" s="55" t="s">
        <v>753</v>
      </c>
      <c r="E21" s="55" t="s">
        <v>736</v>
      </c>
      <c r="F21" s="238">
        <v>8</v>
      </c>
      <c r="G21" s="239">
        <v>1</v>
      </c>
      <c r="H21" s="238">
        <v>5</v>
      </c>
      <c r="I21" s="240">
        <f>5%*Tabla1[[#This Row],[Total]]</f>
        <v>0.4</v>
      </c>
      <c r="J21" s="55" t="s">
        <v>737</v>
      </c>
      <c r="K21" s="238">
        <f>Tabla1[[#This Row],[Precio ]]*Tabla1[[#This Row],[Cantidad]]</f>
        <v>8</v>
      </c>
    </row>
    <row r="22" spans="1:11" x14ac:dyDescent="0.25">
      <c r="A22" s="136">
        <v>44959</v>
      </c>
      <c r="B22" s="136" t="s">
        <v>735</v>
      </c>
      <c r="C22" s="55">
        <v>2</v>
      </c>
      <c r="D22" s="55" t="s">
        <v>758</v>
      </c>
      <c r="E22" s="55" t="s">
        <v>733</v>
      </c>
      <c r="F22" s="238">
        <v>9</v>
      </c>
      <c r="G22" s="239">
        <v>1</v>
      </c>
      <c r="H22" s="238">
        <v>6</v>
      </c>
      <c r="I22" s="240">
        <f>5%*Tabla1[[#This Row],[Total]]</f>
        <v>0.45</v>
      </c>
      <c r="J22" s="55" t="s">
        <v>737</v>
      </c>
      <c r="K22" s="238">
        <f>Tabla1[[#This Row],[Precio ]]*Tabla1[[#This Row],[Cantidad]]</f>
        <v>9</v>
      </c>
    </row>
    <row r="23" spans="1:11" x14ac:dyDescent="0.25">
      <c r="A23" s="136">
        <v>44959</v>
      </c>
      <c r="B23" s="136" t="s">
        <v>735</v>
      </c>
      <c r="C23" s="55">
        <v>2</v>
      </c>
      <c r="D23" s="55" t="s">
        <v>755</v>
      </c>
      <c r="E23" s="55" t="s">
        <v>736</v>
      </c>
      <c r="F23" s="238">
        <v>35</v>
      </c>
      <c r="G23" s="239">
        <v>1</v>
      </c>
      <c r="H23" s="238">
        <v>25</v>
      </c>
      <c r="I23" s="240">
        <f>5%*Tabla1[[#This Row],[Total]]</f>
        <v>1.75</v>
      </c>
      <c r="J23" s="55" t="s">
        <v>737</v>
      </c>
      <c r="K23" s="238">
        <f>Tabla1[[#This Row],[Precio ]]*Tabla1[[#This Row],[Cantidad]]</f>
        <v>35</v>
      </c>
    </row>
    <row r="24" spans="1:11" x14ac:dyDescent="0.25">
      <c r="A24" s="136">
        <v>44959</v>
      </c>
      <c r="B24" s="136" t="s">
        <v>735</v>
      </c>
      <c r="C24" s="55">
        <v>2</v>
      </c>
      <c r="D24" s="55" t="s">
        <v>750</v>
      </c>
      <c r="E24" s="55" t="s">
        <v>736</v>
      </c>
      <c r="F24" s="238">
        <v>29</v>
      </c>
      <c r="G24" s="239">
        <v>1</v>
      </c>
      <c r="H24" s="238">
        <v>18</v>
      </c>
      <c r="I24" s="240">
        <f>5%*Tabla1[[#This Row],[Total]]</f>
        <v>1.4500000000000002</v>
      </c>
      <c r="J24" s="55" t="s">
        <v>737</v>
      </c>
      <c r="K24" s="238">
        <f>Tabla1[[#This Row],[Precio ]]*Tabla1[[#This Row],[Cantidad]]</f>
        <v>29</v>
      </c>
    </row>
    <row r="25" spans="1:11" x14ac:dyDescent="0.25">
      <c r="A25" s="136">
        <v>44960</v>
      </c>
      <c r="B25" s="136" t="s">
        <v>738</v>
      </c>
      <c r="C25" s="55">
        <v>1</v>
      </c>
      <c r="D25" s="55" t="s">
        <v>752</v>
      </c>
      <c r="E25" s="55" t="s">
        <v>733</v>
      </c>
      <c r="F25" s="238">
        <v>9</v>
      </c>
      <c r="G25" s="239">
        <v>2</v>
      </c>
      <c r="H25" s="238">
        <v>7</v>
      </c>
      <c r="I25" s="240">
        <f>5%*Tabla1[[#This Row],[Total]]</f>
        <v>0.9</v>
      </c>
      <c r="J25" s="55" t="s">
        <v>734</v>
      </c>
      <c r="K25" s="238">
        <f>Tabla1[[#This Row],[Precio ]]*Tabla1[[#This Row],[Cantidad]]</f>
        <v>18</v>
      </c>
    </row>
    <row r="26" spans="1:11" x14ac:dyDescent="0.25">
      <c r="A26" s="136">
        <v>44960</v>
      </c>
      <c r="B26" s="136" t="s">
        <v>738</v>
      </c>
      <c r="C26" s="55">
        <v>1</v>
      </c>
      <c r="D26" s="55" t="s">
        <v>749</v>
      </c>
      <c r="E26" s="55" t="s">
        <v>736</v>
      </c>
      <c r="F26" s="238">
        <v>15</v>
      </c>
      <c r="G26" s="239">
        <v>1</v>
      </c>
      <c r="H26" s="238">
        <v>11</v>
      </c>
      <c r="I26" s="240">
        <f>5%*Tabla1[[#This Row],[Total]]</f>
        <v>0.75</v>
      </c>
      <c r="J26" s="55" t="s">
        <v>737</v>
      </c>
      <c r="K26" s="238">
        <f>Tabla1[[#This Row],[Precio ]]*Tabla1[[#This Row],[Cantidad]]</f>
        <v>15</v>
      </c>
    </row>
    <row r="27" spans="1:11" x14ac:dyDescent="0.25">
      <c r="A27" s="136">
        <v>44961</v>
      </c>
      <c r="B27" s="136" t="s">
        <v>732</v>
      </c>
      <c r="C27" s="55">
        <v>4</v>
      </c>
      <c r="D27" s="55" t="s">
        <v>746</v>
      </c>
      <c r="E27" s="55" t="s">
        <v>733</v>
      </c>
      <c r="F27" s="238">
        <v>10</v>
      </c>
      <c r="G27" s="239">
        <v>1</v>
      </c>
      <c r="H27" s="238">
        <v>6</v>
      </c>
      <c r="I27" s="240">
        <f>5%*Tabla1[[#This Row],[Total]]</f>
        <v>0.5</v>
      </c>
      <c r="J27" s="55" t="s">
        <v>737</v>
      </c>
      <c r="K27" s="238">
        <f>Tabla1[[#This Row],[Precio ]]*Tabla1[[#This Row],[Cantidad]]</f>
        <v>10</v>
      </c>
    </row>
    <row r="28" spans="1:11" x14ac:dyDescent="0.25">
      <c r="A28" s="136">
        <v>44961</v>
      </c>
      <c r="B28" s="136" t="s">
        <v>732</v>
      </c>
      <c r="C28" s="55">
        <v>4</v>
      </c>
      <c r="D28" s="55" t="s">
        <v>756</v>
      </c>
      <c r="E28" s="55" t="s">
        <v>733</v>
      </c>
      <c r="F28" s="238">
        <v>11</v>
      </c>
      <c r="G28" s="239">
        <v>1</v>
      </c>
      <c r="H28" s="238">
        <v>6</v>
      </c>
      <c r="I28" s="240">
        <f>5%*Tabla1[[#This Row],[Total]]</f>
        <v>0.55000000000000004</v>
      </c>
      <c r="J28" s="55" t="s">
        <v>737</v>
      </c>
      <c r="K28" s="238">
        <f>Tabla1[[#This Row],[Precio ]]*Tabla1[[#This Row],[Cantidad]]</f>
        <v>11</v>
      </c>
    </row>
    <row r="29" spans="1:11" x14ac:dyDescent="0.25">
      <c r="A29" s="136">
        <v>44989</v>
      </c>
      <c r="B29" s="136" t="s">
        <v>732</v>
      </c>
      <c r="C29" s="55">
        <v>4</v>
      </c>
      <c r="D29" s="55" t="s">
        <v>755</v>
      </c>
      <c r="E29" s="55" t="s">
        <v>736</v>
      </c>
      <c r="F29" s="238">
        <v>35</v>
      </c>
      <c r="G29" s="239">
        <v>1</v>
      </c>
      <c r="H29" s="238">
        <v>25</v>
      </c>
      <c r="I29" s="240">
        <f>5%*Tabla1[[#This Row],[Total]]</f>
        <v>1.75</v>
      </c>
      <c r="J29" s="55" t="s">
        <v>737</v>
      </c>
      <c r="K29" s="238">
        <f>Tabla1[[#This Row],[Precio ]]*Tabla1[[#This Row],[Cantidad]]</f>
        <v>35</v>
      </c>
    </row>
    <row r="30" spans="1:11" x14ac:dyDescent="0.25">
      <c r="A30" s="136">
        <v>44989</v>
      </c>
      <c r="B30" s="136" t="s">
        <v>732</v>
      </c>
      <c r="C30" s="55">
        <v>4</v>
      </c>
      <c r="D30" s="55" t="s">
        <v>746</v>
      </c>
      <c r="E30" s="55" t="s">
        <v>733</v>
      </c>
      <c r="F30" s="238">
        <v>10</v>
      </c>
      <c r="G30" s="239">
        <v>1</v>
      </c>
      <c r="H30" s="238">
        <v>6</v>
      </c>
      <c r="I30" s="240">
        <f>5%*Tabla1[[#This Row],[Total]]</f>
        <v>0.5</v>
      </c>
      <c r="J30" s="55" t="s">
        <v>737</v>
      </c>
      <c r="K30" s="238">
        <f>Tabla1[[#This Row],[Precio ]]*Tabla1[[#This Row],[Cantidad]]</f>
        <v>10</v>
      </c>
    </row>
    <row r="31" spans="1:11" x14ac:dyDescent="0.25">
      <c r="A31" s="136">
        <v>44990</v>
      </c>
      <c r="B31" s="136" t="s">
        <v>738</v>
      </c>
      <c r="C31" s="55">
        <v>5</v>
      </c>
      <c r="D31" s="55" t="s">
        <v>752</v>
      </c>
      <c r="E31" s="55" t="s">
        <v>733</v>
      </c>
      <c r="F31" s="238">
        <v>9</v>
      </c>
      <c r="G31" s="239">
        <v>2</v>
      </c>
      <c r="H31" s="238">
        <v>7</v>
      </c>
      <c r="I31" s="240">
        <f>5%*Tabla1[[#This Row],[Total]]</f>
        <v>0.9</v>
      </c>
      <c r="J31" s="55" t="s">
        <v>737</v>
      </c>
      <c r="K31" s="238">
        <f>Tabla1[[#This Row],[Precio ]]*Tabla1[[#This Row],[Cantidad]]</f>
        <v>18</v>
      </c>
    </row>
    <row r="32" spans="1:11" x14ac:dyDescent="0.25">
      <c r="A32" s="136">
        <v>44990</v>
      </c>
      <c r="B32" s="136" t="s">
        <v>738</v>
      </c>
      <c r="C32" s="55">
        <v>5</v>
      </c>
      <c r="D32" s="55" t="s">
        <v>753</v>
      </c>
      <c r="E32" s="55" t="s">
        <v>736</v>
      </c>
      <c r="F32" s="238">
        <v>8</v>
      </c>
      <c r="G32" s="239">
        <v>2</v>
      </c>
      <c r="H32" s="238">
        <v>5</v>
      </c>
      <c r="I32" s="240">
        <f>5%*Tabla1[[#This Row],[Total]]</f>
        <v>0.8</v>
      </c>
      <c r="J32" s="55" t="s">
        <v>737</v>
      </c>
      <c r="K32" s="238">
        <f>Tabla1[[#This Row],[Precio ]]*Tabla1[[#This Row],[Cantidad]]</f>
        <v>16</v>
      </c>
    </row>
    <row r="33" spans="1:11" x14ac:dyDescent="0.25">
      <c r="A33" s="136">
        <v>44990</v>
      </c>
      <c r="B33" s="136" t="s">
        <v>738</v>
      </c>
      <c r="C33" s="55">
        <v>5</v>
      </c>
      <c r="D33" s="55" t="s">
        <v>758</v>
      </c>
      <c r="E33" s="55" t="s">
        <v>733</v>
      </c>
      <c r="F33" s="238">
        <v>9</v>
      </c>
      <c r="G33" s="239">
        <v>1</v>
      </c>
      <c r="H33" s="238">
        <v>6</v>
      </c>
      <c r="I33" s="240">
        <f>5%*Tabla1[[#This Row],[Total]]</f>
        <v>0.45</v>
      </c>
      <c r="J33" s="55" t="s">
        <v>734</v>
      </c>
      <c r="K33" s="238">
        <f>Tabla1[[#This Row],[Precio ]]*Tabla1[[#This Row],[Cantidad]]</f>
        <v>9</v>
      </c>
    </row>
    <row r="34" spans="1:11" x14ac:dyDescent="0.25">
      <c r="A34" s="136">
        <v>44990</v>
      </c>
      <c r="B34" s="136" t="s">
        <v>738</v>
      </c>
      <c r="C34" s="55">
        <v>5</v>
      </c>
      <c r="D34" s="55" t="s">
        <v>750</v>
      </c>
      <c r="E34" s="55" t="s">
        <v>736</v>
      </c>
      <c r="F34" s="238">
        <v>29</v>
      </c>
      <c r="G34" s="239">
        <v>1</v>
      </c>
      <c r="H34" s="238">
        <v>18</v>
      </c>
      <c r="I34" s="240">
        <f>5%*Tabla1[[#This Row],[Total]]</f>
        <v>1.4500000000000002</v>
      </c>
      <c r="J34" s="55" t="s">
        <v>737</v>
      </c>
      <c r="K34" s="238">
        <f>Tabla1[[#This Row],[Precio ]]*Tabla1[[#This Row],[Cantidad]]</f>
        <v>29</v>
      </c>
    </row>
    <row r="35" spans="1:11" x14ac:dyDescent="0.25">
      <c r="A35" s="136">
        <v>44991</v>
      </c>
      <c r="B35" s="136" t="s">
        <v>741</v>
      </c>
      <c r="C35" s="55">
        <v>1</v>
      </c>
      <c r="D35" s="55" t="s">
        <v>746</v>
      </c>
      <c r="E35" s="55" t="s">
        <v>733</v>
      </c>
      <c r="F35" s="238">
        <v>10</v>
      </c>
      <c r="G35" s="239">
        <v>1</v>
      </c>
      <c r="H35" s="238">
        <v>6</v>
      </c>
      <c r="I35" s="240">
        <f>5%*Tabla1[[#This Row],[Total]]</f>
        <v>0.5</v>
      </c>
      <c r="J35" s="55" t="s">
        <v>737</v>
      </c>
      <c r="K35" s="238">
        <f>Tabla1[[#This Row],[Precio ]]*Tabla1[[#This Row],[Cantidad]]</f>
        <v>10</v>
      </c>
    </row>
    <row r="36" spans="1:11" x14ac:dyDescent="0.25">
      <c r="A36" s="136">
        <v>44991</v>
      </c>
      <c r="B36" s="136" t="s">
        <v>741</v>
      </c>
      <c r="C36" s="55">
        <v>1</v>
      </c>
      <c r="D36" s="55" t="s">
        <v>752</v>
      </c>
      <c r="E36" s="55" t="s">
        <v>733</v>
      </c>
      <c r="F36" s="238">
        <v>9</v>
      </c>
      <c r="G36" s="239">
        <v>1</v>
      </c>
      <c r="H36" s="238">
        <v>7</v>
      </c>
      <c r="I36" s="240">
        <f>5%*Tabla1[[#This Row],[Total]]</f>
        <v>0.45</v>
      </c>
      <c r="J36" s="55" t="s">
        <v>734</v>
      </c>
      <c r="K36" s="238">
        <f>Tabla1[[#This Row],[Precio ]]*Tabla1[[#This Row],[Cantidad]]</f>
        <v>9</v>
      </c>
    </row>
    <row r="37" spans="1:11" x14ac:dyDescent="0.25">
      <c r="A37" s="136">
        <v>44991</v>
      </c>
      <c r="B37" s="136" t="s">
        <v>741</v>
      </c>
      <c r="C37" s="55">
        <v>1</v>
      </c>
      <c r="D37" s="55" t="s">
        <v>753</v>
      </c>
      <c r="E37" s="55" t="s">
        <v>736</v>
      </c>
      <c r="F37" s="238">
        <v>8</v>
      </c>
      <c r="G37" s="239">
        <v>1</v>
      </c>
      <c r="H37" s="238">
        <v>5</v>
      </c>
      <c r="I37" s="240">
        <f>5%*Tabla1[[#This Row],[Total]]</f>
        <v>0.4</v>
      </c>
      <c r="J37" s="55" t="s">
        <v>737</v>
      </c>
      <c r="K37" s="238">
        <f>Tabla1[[#This Row],[Precio ]]*Tabla1[[#This Row],[Cantidad]]</f>
        <v>8</v>
      </c>
    </row>
    <row r="38" spans="1:11" x14ac:dyDescent="0.25">
      <c r="A38" s="136">
        <v>44991</v>
      </c>
      <c r="B38" s="136" t="s">
        <v>741</v>
      </c>
      <c r="C38" s="55">
        <v>1</v>
      </c>
      <c r="D38" s="55" t="s">
        <v>755</v>
      </c>
      <c r="E38" s="55" t="s">
        <v>736</v>
      </c>
      <c r="F38" s="238">
        <v>35</v>
      </c>
      <c r="G38" s="239">
        <v>1</v>
      </c>
      <c r="H38" s="238">
        <v>25</v>
      </c>
      <c r="I38" s="240">
        <f>5%*Tabla1[[#This Row],[Total]]</f>
        <v>1.75</v>
      </c>
      <c r="J38" s="55" t="s">
        <v>737</v>
      </c>
      <c r="K38" s="238">
        <f>Tabla1[[#This Row],[Precio ]]*Tabla1[[#This Row],[Cantidad]]</f>
        <v>35</v>
      </c>
    </row>
    <row r="39" spans="1:11" x14ac:dyDescent="0.25">
      <c r="A39" s="136">
        <v>44991</v>
      </c>
      <c r="B39" s="136" t="s">
        <v>741</v>
      </c>
      <c r="C39" s="55">
        <v>1</v>
      </c>
      <c r="D39" s="55" t="s">
        <v>748</v>
      </c>
      <c r="E39" s="55" t="s">
        <v>739</v>
      </c>
      <c r="F39" s="238">
        <v>8</v>
      </c>
      <c r="G39" s="239">
        <v>1</v>
      </c>
      <c r="H39" s="238">
        <v>5</v>
      </c>
      <c r="I39" s="240">
        <f>5%*Tabla1[[#This Row],[Total]]</f>
        <v>0.4</v>
      </c>
      <c r="J39" s="55" t="s">
        <v>737</v>
      </c>
      <c r="K39" s="238">
        <f>Tabla1[[#This Row],[Precio ]]*Tabla1[[#This Row],[Cantidad]]</f>
        <v>8</v>
      </c>
    </row>
    <row r="40" spans="1:11" x14ac:dyDescent="0.25">
      <c r="A40" s="136">
        <v>44991</v>
      </c>
      <c r="B40" s="136" t="s">
        <v>741</v>
      </c>
      <c r="C40" s="55">
        <v>1</v>
      </c>
      <c r="D40" s="55" t="s">
        <v>758</v>
      </c>
      <c r="E40" s="55" t="s">
        <v>733</v>
      </c>
      <c r="F40" s="238">
        <v>9</v>
      </c>
      <c r="G40" s="239">
        <v>1</v>
      </c>
      <c r="H40" s="238">
        <v>6</v>
      </c>
      <c r="I40" s="240">
        <f>5%*Tabla1[[#This Row],[Total]]</f>
        <v>0.45</v>
      </c>
      <c r="J40" s="55" t="s">
        <v>737</v>
      </c>
      <c r="K40" s="238">
        <f>Tabla1[[#This Row],[Precio ]]*Tabla1[[#This Row],[Cantidad]]</f>
        <v>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D27C3-B6A5-4D5B-9780-D31842B3C2DC}">
  <sheetPr codeName="Hoja4"/>
  <dimension ref="B2:I105"/>
  <sheetViews>
    <sheetView topLeftCell="A5" zoomScaleNormal="100" workbookViewId="0"/>
  </sheetViews>
  <sheetFormatPr baseColWidth="10" defaultRowHeight="15" x14ac:dyDescent="0.25"/>
  <cols>
    <col min="1" max="1" width="16.42578125" customWidth="1"/>
    <col min="3" max="3" width="14" customWidth="1"/>
    <col min="4" max="4" width="17.28515625" customWidth="1"/>
    <col min="5" max="5" width="11.42578125" style="17"/>
  </cols>
  <sheetData>
    <row r="2" spans="2:2" ht="31.5" x14ac:dyDescent="0.5">
      <c r="B2" s="2" t="s">
        <v>18</v>
      </c>
    </row>
    <row r="3" spans="2:2" x14ac:dyDescent="0.25">
      <c r="B3" s="1" t="s">
        <v>19</v>
      </c>
    </row>
    <row r="4" spans="2:2" x14ac:dyDescent="0.25">
      <c r="B4" s="1"/>
    </row>
    <row r="5" spans="2:2" x14ac:dyDescent="0.25">
      <c r="B5" s="5" t="s">
        <v>23</v>
      </c>
    </row>
    <row r="6" spans="2:2" x14ac:dyDescent="0.25">
      <c r="B6" s="1"/>
    </row>
    <row r="7" spans="2:2" x14ac:dyDescent="0.25">
      <c r="B7" s="1"/>
    </row>
    <row r="8" spans="2:2" x14ac:dyDescent="0.25">
      <c r="B8" s="1"/>
    </row>
    <row r="9" spans="2:2" x14ac:dyDescent="0.25">
      <c r="B9" s="1"/>
    </row>
    <row r="10" spans="2:2" x14ac:dyDescent="0.25">
      <c r="B10" s="1"/>
    </row>
    <row r="11" spans="2:2" x14ac:dyDescent="0.25">
      <c r="B11" s="1"/>
    </row>
    <row r="12" spans="2:2" x14ac:dyDescent="0.25">
      <c r="B12" s="1"/>
    </row>
    <row r="13" spans="2:2" x14ac:dyDescent="0.25">
      <c r="B13" s="5" t="s">
        <v>25</v>
      </c>
    </row>
    <row r="14" spans="2:2" x14ac:dyDescent="0.25">
      <c r="B14" s="1"/>
    </row>
    <row r="15" spans="2:2" x14ac:dyDescent="0.25">
      <c r="B15" s="1"/>
    </row>
    <row r="16" spans="2:2" x14ac:dyDescent="0.25">
      <c r="B16" s="1"/>
    </row>
    <row r="17" spans="2:2" x14ac:dyDescent="0.25">
      <c r="B17" s="1"/>
    </row>
    <row r="18" spans="2:2" x14ac:dyDescent="0.25">
      <c r="B18" s="1"/>
    </row>
    <row r="19" spans="2:2" x14ac:dyDescent="0.25">
      <c r="B19" s="1"/>
    </row>
    <row r="20" spans="2:2" x14ac:dyDescent="0.25">
      <c r="B20" s="1"/>
    </row>
    <row r="21" spans="2:2" x14ac:dyDescent="0.25">
      <c r="B21" s="1"/>
    </row>
    <row r="22" spans="2:2" x14ac:dyDescent="0.25">
      <c r="B22" s="1"/>
    </row>
    <row r="23" spans="2:2" x14ac:dyDescent="0.25">
      <c r="B23" s="1"/>
    </row>
    <row r="24" spans="2:2" x14ac:dyDescent="0.25">
      <c r="B24" s="1"/>
    </row>
    <row r="25" spans="2:2" x14ac:dyDescent="0.25">
      <c r="B25" s="1"/>
    </row>
    <row r="26" spans="2:2" x14ac:dyDescent="0.25">
      <c r="B26" s="5" t="s">
        <v>24</v>
      </c>
    </row>
    <row r="27" spans="2:2" x14ac:dyDescent="0.25">
      <c r="B27" s="6"/>
    </row>
    <row r="28" spans="2:2" x14ac:dyDescent="0.25">
      <c r="B28" s="6"/>
    </row>
    <row r="29" spans="2:2" x14ac:dyDescent="0.25">
      <c r="B29" s="6"/>
    </row>
    <row r="30" spans="2:2" x14ac:dyDescent="0.25">
      <c r="B30" s="6"/>
    </row>
    <row r="31" spans="2:2" x14ac:dyDescent="0.25">
      <c r="B31" s="6"/>
    </row>
    <row r="32" spans="2:2" x14ac:dyDescent="0.25">
      <c r="B32" s="6"/>
    </row>
    <row r="33" spans="2:2" x14ac:dyDescent="0.25">
      <c r="B33" s="6"/>
    </row>
    <row r="34" spans="2:2" x14ac:dyDescent="0.25">
      <c r="B34" s="6"/>
    </row>
    <row r="35" spans="2:2" x14ac:dyDescent="0.25">
      <c r="B35" s="6"/>
    </row>
    <row r="36" spans="2:2" x14ac:dyDescent="0.25">
      <c r="B36" s="6"/>
    </row>
    <row r="37" spans="2:2" x14ac:dyDescent="0.25">
      <c r="B37" s="1"/>
    </row>
    <row r="38" spans="2:2" x14ac:dyDescent="0.25">
      <c r="B38" s="1"/>
    </row>
    <row r="40" spans="2:2" x14ac:dyDescent="0.25">
      <c r="B40" s="1" t="s">
        <v>20</v>
      </c>
    </row>
    <row r="41" spans="2:2" x14ac:dyDescent="0.25">
      <c r="B41" s="1"/>
    </row>
    <row r="42" spans="2:2" x14ac:dyDescent="0.25">
      <c r="B42" s="1"/>
    </row>
    <row r="43" spans="2:2" x14ac:dyDescent="0.25">
      <c r="B43" s="1"/>
    </row>
    <row r="44" spans="2:2" x14ac:dyDescent="0.25">
      <c r="B44" s="1"/>
    </row>
    <row r="45" spans="2:2" x14ac:dyDescent="0.25">
      <c r="B45" s="1"/>
    </row>
    <row r="46" spans="2:2" x14ac:dyDescent="0.25">
      <c r="B46" s="1"/>
    </row>
    <row r="47" spans="2:2" x14ac:dyDescent="0.25">
      <c r="B47" s="1"/>
    </row>
    <row r="48" spans="2:2" x14ac:dyDescent="0.25">
      <c r="B48" s="1"/>
    </row>
    <row r="49" spans="2:6" x14ac:dyDescent="0.25">
      <c r="B49" s="1"/>
    </row>
    <row r="50" spans="2:6" x14ac:dyDescent="0.25">
      <c r="B50" s="1"/>
    </row>
    <row r="51" spans="2:6" x14ac:dyDescent="0.25">
      <c r="B51" s="1"/>
    </row>
    <row r="52" spans="2:6" x14ac:dyDescent="0.25">
      <c r="B52" s="1"/>
    </row>
    <row r="53" spans="2:6" x14ac:dyDescent="0.25">
      <c r="B53" s="1"/>
    </row>
    <row r="54" spans="2:6" x14ac:dyDescent="0.25">
      <c r="B54" s="1"/>
    </row>
    <row r="55" spans="2:6" x14ac:dyDescent="0.25">
      <c r="B55" s="1"/>
    </row>
    <row r="56" spans="2:6" x14ac:dyDescent="0.25">
      <c r="B56" s="1"/>
    </row>
    <row r="57" spans="2:6" x14ac:dyDescent="0.25">
      <c r="B57" s="1"/>
    </row>
    <row r="59" spans="2:6" x14ac:dyDescent="0.25">
      <c r="B59" s="1" t="s">
        <v>22</v>
      </c>
    </row>
    <row r="60" spans="2:6" x14ac:dyDescent="0.25">
      <c r="B60" s="1"/>
    </row>
    <row r="61" spans="2:6" x14ac:dyDescent="0.25">
      <c r="B61" s="1"/>
      <c r="F61" s="17"/>
    </row>
    <row r="62" spans="2:6" x14ac:dyDescent="0.25">
      <c r="B62" s="1"/>
      <c r="C62" s="15" t="s">
        <v>45</v>
      </c>
      <c r="D62" s="16" t="s">
        <v>51</v>
      </c>
      <c r="F62" s="17"/>
    </row>
    <row r="63" spans="2:6" x14ac:dyDescent="0.25">
      <c r="B63" s="1"/>
      <c r="C63" s="8" t="s">
        <v>46</v>
      </c>
      <c r="D63" s="10" t="s">
        <v>52</v>
      </c>
      <c r="F63" s="17"/>
    </row>
    <row r="64" spans="2:6" x14ac:dyDescent="0.25">
      <c r="B64" s="1"/>
      <c r="C64" s="15" t="s">
        <v>47</v>
      </c>
      <c r="D64" s="16" t="s">
        <v>53</v>
      </c>
      <c r="F64" s="17"/>
    </row>
    <row r="65" spans="2:6" x14ac:dyDescent="0.25">
      <c r="B65" s="1"/>
      <c r="C65" s="8" t="s">
        <v>48</v>
      </c>
      <c r="D65" s="10" t="s">
        <v>54</v>
      </c>
      <c r="E65" s="17" t="s">
        <v>58</v>
      </c>
      <c r="F65" s="17"/>
    </row>
    <row r="66" spans="2:6" x14ac:dyDescent="0.25">
      <c r="B66" s="1"/>
      <c r="C66" s="15" t="s">
        <v>49</v>
      </c>
      <c r="D66" s="16" t="s">
        <v>55</v>
      </c>
      <c r="E66" s="17" t="s">
        <v>57</v>
      </c>
      <c r="F66" s="17"/>
    </row>
    <row r="67" spans="2:6" x14ac:dyDescent="0.25">
      <c r="B67" s="1"/>
      <c r="C67" s="8" t="s">
        <v>50</v>
      </c>
      <c r="D67" s="10" t="s">
        <v>56</v>
      </c>
      <c r="E67" s="17" t="s">
        <v>59</v>
      </c>
      <c r="F67" s="17"/>
    </row>
    <row r="68" spans="2:6" x14ac:dyDescent="0.25">
      <c r="B68" s="1"/>
    </row>
    <row r="69" spans="2:6" x14ac:dyDescent="0.25">
      <c r="B69" s="1"/>
    </row>
    <row r="70" spans="2:6" x14ac:dyDescent="0.25">
      <c r="B70" s="1"/>
    </row>
    <row r="71" spans="2:6" x14ac:dyDescent="0.25">
      <c r="B71" s="1"/>
    </row>
    <row r="72" spans="2:6" x14ac:dyDescent="0.25">
      <c r="B72" s="1"/>
    </row>
    <row r="73" spans="2:6" x14ac:dyDescent="0.25">
      <c r="B73" s="1"/>
    </row>
    <row r="74" spans="2:6" x14ac:dyDescent="0.25">
      <c r="B74" s="1"/>
    </row>
    <row r="76" spans="2:6" x14ac:dyDescent="0.25">
      <c r="B76" s="1" t="s">
        <v>21</v>
      </c>
    </row>
    <row r="78" spans="2:6" ht="21" x14ac:dyDescent="0.25">
      <c r="B78" s="23" t="s">
        <v>60</v>
      </c>
      <c r="C78" s="23"/>
      <c r="D78" s="25" t="s">
        <v>63</v>
      </c>
    </row>
    <row r="79" spans="2:6" ht="18.75" x14ac:dyDescent="0.25">
      <c r="B79" s="22" t="s">
        <v>61</v>
      </c>
      <c r="C79" s="22"/>
      <c r="D79" s="26" t="s">
        <v>64</v>
      </c>
    </row>
    <row r="80" spans="2:6" ht="18.75" x14ac:dyDescent="0.25">
      <c r="B80" s="24" t="s">
        <v>62</v>
      </c>
      <c r="C80" s="24"/>
      <c r="D80" s="27" t="s">
        <v>65</v>
      </c>
    </row>
    <row r="81" spans="2:9" ht="18.75" x14ac:dyDescent="0.25">
      <c r="D81" s="21"/>
    </row>
    <row r="82" spans="2:9" x14ac:dyDescent="0.25">
      <c r="B82" s="35" t="s">
        <v>60</v>
      </c>
      <c r="C82" s="30"/>
      <c r="D82" s="30"/>
    </row>
    <row r="83" spans="2:9" x14ac:dyDescent="0.25">
      <c r="B83" s="19">
        <v>5</v>
      </c>
      <c r="C83" s="19">
        <v>2</v>
      </c>
      <c r="D83" s="10"/>
      <c r="F83" s="39">
        <v>5</v>
      </c>
      <c r="G83" s="39">
        <v>6</v>
      </c>
      <c r="H83" s="39">
        <v>8</v>
      </c>
      <c r="I83" s="39">
        <v>4</v>
      </c>
    </row>
    <row r="84" spans="2:9" x14ac:dyDescent="0.25">
      <c r="B84" s="20">
        <v>6</v>
      </c>
      <c r="C84" s="20">
        <v>2</v>
      </c>
      <c r="D84" s="10"/>
      <c r="F84" s="19">
        <v>2</v>
      </c>
      <c r="G84" s="19">
        <v>2</v>
      </c>
      <c r="H84" s="19">
        <v>8</v>
      </c>
      <c r="I84" s="19">
        <v>1</v>
      </c>
    </row>
    <row r="85" spans="2:9" x14ac:dyDescent="0.25">
      <c r="B85" s="19">
        <v>8</v>
      </c>
      <c r="C85" s="19">
        <v>8</v>
      </c>
      <c r="D85" s="10"/>
      <c r="F85" s="10"/>
      <c r="G85" s="10"/>
      <c r="H85" s="10"/>
      <c r="I85" s="10"/>
    </row>
    <row r="86" spans="2:9" x14ac:dyDescent="0.25">
      <c r="B86" s="20">
        <v>4</v>
      </c>
      <c r="C86" s="20">
        <v>1</v>
      </c>
      <c r="D86" s="10"/>
    </row>
    <row r="87" spans="2:9" x14ac:dyDescent="0.25">
      <c r="B87" s="19">
        <v>10</v>
      </c>
      <c r="C87" s="19">
        <v>1</v>
      </c>
      <c r="D87" s="10"/>
    </row>
    <row r="88" spans="2:9" x14ac:dyDescent="0.25">
      <c r="B88" s="20">
        <v>15</v>
      </c>
      <c r="C88" s="20">
        <v>5</v>
      </c>
      <c r="D88" s="10"/>
    </row>
    <row r="91" spans="2:9" x14ac:dyDescent="0.25">
      <c r="B91" s="36" t="s">
        <v>61</v>
      </c>
      <c r="C91" s="29"/>
      <c r="D91" s="29"/>
      <c r="F91" s="38">
        <v>10</v>
      </c>
    </row>
    <row r="92" spans="2:9" x14ac:dyDescent="0.25">
      <c r="B92" s="19">
        <v>10</v>
      </c>
      <c r="C92" s="19">
        <v>2</v>
      </c>
      <c r="D92" s="10"/>
      <c r="F92" s="19">
        <v>2</v>
      </c>
      <c r="G92" s="19">
        <v>3</v>
      </c>
      <c r="H92" s="19">
        <v>4</v>
      </c>
      <c r="I92" s="19">
        <v>5</v>
      </c>
    </row>
    <row r="93" spans="2:9" x14ac:dyDescent="0.25">
      <c r="B93" s="28"/>
      <c r="C93" s="20">
        <v>3</v>
      </c>
      <c r="D93" s="10"/>
      <c r="F93" s="7"/>
      <c r="G93" s="7"/>
      <c r="H93" s="7"/>
      <c r="I93" s="7"/>
    </row>
    <row r="94" spans="2:9" x14ac:dyDescent="0.25">
      <c r="B94" s="28"/>
      <c r="C94" s="19">
        <v>4</v>
      </c>
      <c r="D94" s="10"/>
    </row>
    <row r="95" spans="2:9" x14ac:dyDescent="0.25">
      <c r="B95" s="28"/>
      <c r="C95" s="20">
        <v>5</v>
      </c>
      <c r="D95" s="10"/>
    </row>
    <row r="96" spans="2:9" x14ac:dyDescent="0.25">
      <c r="B96" s="28"/>
      <c r="C96" s="19">
        <v>6</v>
      </c>
      <c r="D96" s="10"/>
    </row>
    <row r="97" spans="2:7" x14ac:dyDescent="0.25">
      <c r="B97" s="28"/>
      <c r="C97" s="20">
        <v>7</v>
      </c>
      <c r="D97" s="10"/>
    </row>
    <row r="99" spans="2:7" x14ac:dyDescent="0.25">
      <c r="B99" s="37" t="s">
        <v>62</v>
      </c>
      <c r="C99" s="33"/>
      <c r="D99" s="33"/>
      <c r="E99" s="34"/>
      <c r="F99" s="33"/>
      <c r="G99" s="33"/>
    </row>
    <row r="100" spans="2:7" x14ac:dyDescent="0.25">
      <c r="B100" s="20"/>
      <c r="C100" s="32">
        <v>1</v>
      </c>
      <c r="D100" s="32">
        <v>2</v>
      </c>
      <c r="E100" s="13">
        <v>3</v>
      </c>
      <c r="F100" s="32">
        <v>4</v>
      </c>
      <c r="G100" s="32">
        <v>5</v>
      </c>
    </row>
    <row r="101" spans="2:7" x14ac:dyDescent="0.25">
      <c r="B101" s="31">
        <v>1</v>
      </c>
      <c r="C101" s="20"/>
      <c r="D101" s="20"/>
      <c r="E101" s="20"/>
      <c r="F101" s="20"/>
      <c r="G101" s="20"/>
    </row>
    <row r="102" spans="2:7" x14ac:dyDescent="0.25">
      <c r="B102" s="31">
        <v>2</v>
      </c>
      <c r="C102" s="20"/>
      <c r="D102" s="20"/>
      <c r="E102" s="20"/>
      <c r="F102" s="20"/>
      <c r="G102" s="20"/>
    </row>
    <row r="103" spans="2:7" x14ac:dyDescent="0.25">
      <c r="B103" s="31">
        <v>3</v>
      </c>
      <c r="C103" s="20"/>
      <c r="D103" s="20"/>
      <c r="E103" s="20"/>
      <c r="F103" s="20"/>
      <c r="G103" s="20"/>
    </row>
    <row r="104" spans="2:7" x14ac:dyDescent="0.25">
      <c r="B104" s="31">
        <v>4</v>
      </c>
      <c r="C104" s="20"/>
      <c r="D104" s="20"/>
      <c r="E104" s="20"/>
      <c r="F104" s="20"/>
      <c r="G104" s="20"/>
    </row>
    <row r="105" spans="2:7" x14ac:dyDescent="0.25">
      <c r="B105" s="31">
        <v>5</v>
      </c>
      <c r="C105" s="20"/>
      <c r="D105" s="20"/>
      <c r="E105" s="20"/>
      <c r="F105" s="20"/>
      <c r="G105" s="20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A0BFD-E289-4846-8742-28CC2E6C3895}">
  <sheetPr codeName="Hoja5"/>
  <dimension ref="B2:O85"/>
  <sheetViews>
    <sheetView topLeftCell="A64" zoomScaleNormal="100" workbookViewId="0"/>
  </sheetViews>
  <sheetFormatPr baseColWidth="10" defaultRowHeight="15" x14ac:dyDescent="0.25"/>
  <cols>
    <col min="1" max="1" width="20.42578125" customWidth="1"/>
    <col min="2" max="2" width="28.28515625" customWidth="1"/>
    <col min="3" max="3" width="16.28515625" customWidth="1"/>
    <col min="6" max="6" width="22" customWidth="1"/>
    <col min="8" max="8" width="19.42578125" customWidth="1"/>
    <col min="9" max="9" width="16.85546875" customWidth="1"/>
    <col min="11" max="11" width="17.7109375" customWidth="1"/>
    <col min="13" max="13" width="17.5703125" bestFit="1" customWidth="1"/>
    <col min="14" max="14" width="14.42578125" bestFit="1" customWidth="1"/>
  </cols>
  <sheetData>
    <row r="2" spans="2:11" ht="28.5" x14ac:dyDescent="0.45">
      <c r="B2" s="47" t="s">
        <v>18</v>
      </c>
    </row>
    <row r="4" spans="2:11" ht="21" x14ac:dyDescent="0.35">
      <c r="B4" s="58" t="s">
        <v>78</v>
      </c>
      <c r="C4" s="59"/>
      <c r="D4" s="59"/>
      <c r="E4" s="59"/>
      <c r="F4" s="59"/>
      <c r="G4" s="59"/>
      <c r="H4" s="59"/>
      <c r="I4" s="59"/>
      <c r="J4" s="59"/>
      <c r="K4" s="59"/>
    </row>
    <row r="6" spans="2:11" ht="23.25" x14ac:dyDescent="0.35">
      <c r="B6" s="51" t="s">
        <v>81</v>
      </c>
      <c r="C6" s="52"/>
      <c r="D6" s="52"/>
      <c r="F6" s="17"/>
      <c r="H6" s="60" t="s">
        <v>85</v>
      </c>
      <c r="I6" s="60" t="s">
        <v>86</v>
      </c>
      <c r="J6" s="60" t="s">
        <v>28</v>
      </c>
    </row>
    <row r="7" spans="2:11" ht="23.25" x14ac:dyDescent="0.35">
      <c r="B7" s="52"/>
      <c r="C7" s="52"/>
      <c r="D7" s="52"/>
      <c r="F7" s="17"/>
      <c r="H7" s="10" t="s">
        <v>87</v>
      </c>
      <c r="I7" s="10" t="s">
        <v>95</v>
      </c>
      <c r="J7" s="10">
        <v>25</v>
      </c>
    </row>
    <row r="8" spans="2:11" ht="23.25" x14ac:dyDescent="0.35">
      <c r="B8" s="51" t="s">
        <v>79</v>
      </c>
      <c r="C8" s="52"/>
      <c r="D8" s="52"/>
      <c r="F8" s="17"/>
      <c r="H8" s="10" t="s">
        <v>88</v>
      </c>
      <c r="I8" s="10" t="s">
        <v>95</v>
      </c>
      <c r="J8" s="10">
        <v>24</v>
      </c>
    </row>
    <row r="9" spans="2:11" ht="23.25" x14ac:dyDescent="0.35">
      <c r="B9" s="52"/>
      <c r="C9" s="52"/>
      <c r="D9" s="52"/>
      <c r="F9" s="17"/>
      <c r="H9" s="10" t="s">
        <v>39</v>
      </c>
      <c r="I9" s="10" t="s">
        <v>96</v>
      </c>
      <c r="J9" s="10"/>
    </row>
    <row r="10" spans="2:11" ht="23.25" x14ac:dyDescent="0.35">
      <c r="B10" s="51" t="s">
        <v>80</v>
      </c>
      <c r="C10" s="52"/>
      <c r="D10" s="52"/>
      <c r="F10" s="17"/>
      <c r="H10" s="10" t="s">
        <v>89</v>
      </c>
      <c r="I10" s="10" t="s">
        <v>95</v>
      </c>
      <c r="J10" s="10">
        <v>30</v>
      </c>
    </row>
    <row r="11" spans="2:11" ht="23.25" x14ac:dyDescent="0.35">
      <c r="B11" s="52"/>
      <c r="C11" s="52"/>
      <c r="D11" s="52"/>
      <c r="F11" s="17"/>
      <c r="H11" s="10" t="s">
        <v>90</v>
      </c>
      <c r="I11" s="10" t="s">
        <v>96</v>
      </c>
      <c r="J11" s="10">
        <v>25</v>
      </c>
    </row>
    <row r="12" spans="2:11" ht="23.25" x14ac:dyDescent="0.35">
      <c r="B12" s="51" t="s">
        <v>82</v>
      </c>
      <c r="C12" s="52"/>
      <c r="D12" s="52"/>
      <c r="F12" s="17"/>
      <c r="H12" s="10" t="s">
        <v>91</v>
      </c>
      <c r="I12" s="10" t="s">
        <v>96</v>
      </c>
      <c r="J12" s="10"/>
    </row>
    <row r="13" spans="2:11" ht="23.25" x14ac:dyDescent="0.35">
      <c r="B13" s="52"/>
      <c r="C13" s="52"/>
      <c r="D13" s="52"/>
      <c r="F13" s="17"/>
      <c r="H13" s="10" t="s">
        <v>92</v>
      </c>
      <c r="I13" s="10" t="s">
        <v>95</v>
      </c>
      <c r="J13" s="10">
        <v>21</v>
      </c>
    </row>
    <row r="14" spans="2:11" ht="23.25" x14ac:dyDescent="0.35">
      <c r="B14" s="51" t="s">
        <v>83</v>
      </c>
      <c r="C14" s="52"/>
      <c r="D14" s="52"/>
      <c r="F14" s="17"/>
      <c r="H14" s="10" t="s">
        <v>93</v>
      </c>
      <c r="I14" s="10" t="s">
        <v>95</v>
      </c>
      <c r="J14" s="10">
        <v>25</v>
      </c>
    </row>
    <row r="15" spans="2:11" ht="23.25" x14ac:dyDescent="0.35">
      <c r="B15" s="52"/>
      <c r="C15" s="52"/>
      <c r="D15" s="52"/>
      <c r="F15" s="17"/>
      <c r="H15" s="10" t="s">
        <v>42</v>
      </c>
      <c r="I15" s="10" t="s">
        <v>96</v>
      </c>
      <c r="J15" s="10">
        <v>21</v>
      </c>
    </row>
    <row r="16" spans="2:11" ht="23.25" x14ac:dyDescent="0.35">
      <c r="B16" s="51" t="s">
        <v>84</v>
      </c>
      <c r="C16" s="52"/>
      <c r="D16" s="52"/>
      <c r="F16" s="17"/>
      <c r="H16" s="10" t="s">
        <v>94</v>
      </c>
      <c r="I16" s="10" t="s">
        <v>95</v>
      </c>
      <c r="J16" s="10">
        <v>34</v>
      </c>
    </row>
    <row r="17" spans="2:15" x14ac:dyDescent="0.25">
      <c r="B17" s="45"/>
      <c r="J17" s="55"/>
    </row>
    <row r="18" spans="2:15" x14ac:dyDescent="0.25">
      <c r="B18" s="45"/>
      <c r="J18" s="55"/>
    </row>
    <row r="20" spans="2:15" ht="21" x14ac:dyDescent="0.35">
      <c r="B20" s="58" t="s">
        <v>76</v>
      </c>
      <c r="C20" s="59"/>
      <c r="D20" s="59"/>
      <c r="E20" s="59"/>
      <c r="F20" s="59"/>
      <c r="G20" s="59"/>
      <c r="H20" s="59"/>
      <c r="I20" s="59"/>
      <c r="J20" s="59"/>
      <c r="K20" s="59"/>
    </row>
    <row r="21" spans="2:15" ht="21" x14ac:dyDescent="0.35">
      <c r="B21" s="46"/>
    </row>
    <row r="22" spans="2:15" ht="21" x14ac:dyDescent="0.35">
      <c r="B22" s="49" t="s">
        <v>97</v>
      </c>
      <c r="E22" s="181" t="s">
        <v>696</v>
      </c>
      <c r="I22" s="184"/>
      <c r="K22" s="60" t="s">
        <v>85</v>
      </c>
      <c r="L22" s="60" t="s">
        <v>86</v>
      </c>
      <c r="M22" s="60" t="s">
        <v>28</v>
      </c>
      <c r="N22" s="60" t="s">
        <v>107</v>
      </c>
      <c r="O22" s="60" t="s">
        <v>293</v>
      </c>
    </row>
    <row r="23" spans="2:15" ht="21" x14ac:dyDescent="0.35">
      <c r="B23" s="50"/>
      <c r="I23" s="17"/>
      <c r="K23" s="10" t="s">
        <v>87</v>
      </c>
      <c r="L23" s="10" t="s">
        <v>95</v>
      </c>
      <c r="M23" s="10">
        <v>25</v>
      </c>
      <c r="N23" s="7" t="s">
        <v>108</v>
      </c>
      <c r="O23" s="140">
        <v>1500</v>
      </c>
    </row>
    <row r="24" spans="2:15" ht="21" x14ac:dyDescent="0.35">
      <c r="B24" s="49" t="s">
        <v>98</v>
      </c>
      <c r="E24" s="181" t="s">
        <v>697</v>
      </c>
      <c r="I24" s="28"/>
      <c r="K24" s="10" t="s">
        <v>88</v>
      </c>
      <c r="L24" s="10" t="s">
        <v>95</v>
      </c>
      <c r="M24" s="10">
        <v>24</v>
      </c>
      <c r="N24" s="7" t="s">
        <v>110</v>
      </c>
      <c r="O24" s="140">
        <v>1400</v>
      </c>
    </row>
    <row r="25" spans="2:15" ht="21" x14ac:dyDescent="0.35">
      <c r="B25" s="50"/>
      <c r="K25" s="10" t="s">
        <v>39</v>
      </c>
      <c r="L25" s="10" t="s">
        <v>96</v>
      </c>
      <c r="M25" s="10">
        <v>26</v>
      </c>
      <c r="N25" s="7" t="s">
        <v>109</v>
      </c>
      <c r="O25" s="140">
        <v>1200</v>
      </c>
    </row>
    <row r="26" spans="2:15" ht="21" x14ac:dyDescent="0.35">
      <c r="B26" s="49" t="s">
        <v>99</v>
      </c>
      <c r="F26" s="181" t="s">
        <v>698</v>
      </c>
      <c r="I26" s="28"/>
      <c r="K26" s="10" t="s">
        <v>89</v>
      </c>
      <c r="L26" s="10" t="s">
        <v>95</v>
      </c>
      <c r="M26" s="10">
        <v>30</v>
      </c>
      <c r="N26" s="7" t="s">
        <v>109</v>
      </c>
      <c r="O26" s="140">
        <v>1600</v>
      </c>
    </row>
    <row r="27" spans="2:15" ht="21" x14ac:dyDescent="0.35">
      <c r="B27" s="50"/>
      <c r="K27" s="10" t="s">
        <v>90</v>
      </c>
      <c r="L27" s="10" t="s">
        <v>96</v>
      </c>
      <c r="M27" s="10">
        <v>25</v>
      </c>
      <c r="N27" s="7" t="s">
        <v>109</v>
      </c>
      <c r="O27" s="140">
        <v>1700</v>
      </c>
    </row>
    <row r="28" spans="2:15" ht="21" x14ac:dyDescent="0.35">
      <c r="B28" s="49" t="s">
        <v>100</v>
      </c>
      <c r="F28" s="181" t="s">
        <v>699</v>
      </c>
      <c r="I28" s="28"/>
      <c r="K28" s="10" t="s">
        <v>91</v>
      </c>
      <c r="L28" s="10" t="s">
        <v>96</v>
      </c>
      <c r="M28" s="10">
        <v>24</v>
      </c>
      <c r="N28" s="7" t="s">
        <v>110</v>
      </c>
      <c r="O28" s="140">
        <v>2500</v>
      </c>
    </row>
    <row r="29" spans="2:15" ht="21" x14ac:dyDescent="0.35">
      <c r="B29" s="49"/>
      <c r="K29" s="10" t="s">
        <v>92</v>
      </c>
      <c r="L29" s="10" t="s">
        <v>95</v>
      </c>
      <c r="M29" s="10">
        <v>21</v>
      </c>
      <c r="N29" s="7" t="s">
        <v>110</v>
      </c>
      <c r="O29" s="140">
        <v>1200</v>
      </c>
    </row>
    <row r="30" spans="2:15" ht="21" x14ac:dyDescent="0.35">
      <c r="B30" s="49" t="s">
        <v>101</v>
      </c>
      <c r="F30" s="181" t="s">
        <v>700</v>
      </c>
      <c r="I30" s="28"/>
      <c r="K30" s="10" t="s">
        <v>93</v>
      </c>
      <c r="L30" s="10" t="s">
        <v>95</v>
      </c>
      <c r="M30" s="10">
        <v>25</v>
      </c>
      <c r="N30" s="7" t="s">
        <v>108</v>
      </c>
      <c r="O30" s="140">
        <v>1000</v>
      </c>
    </row>
    <row r="31" spans="2:15" ht="21" x14ac:dyDescent="0.35">
      <c r="B31" s="57"/>
      <c r="K31" s="10" t="s">
        <v>42</v>
      </c>
      <c r="L31" s="10" t="s">
        <v>96</v>
      </c>
      <c r="M31" s="10">
        <v>21</v>
      </c>
      <c r="N31" s="7" t="s">
        <v>108</v>
      </c>
      <c r="O31" s="140">
        <v>1400</v>
      </c>
    </row>
    <row r="32" spans="2:15" ht="21" x14ac:dyDescent="0.35">
      <c r="B32" s="57"/>
      <c r="K32" s="10" t="s">
        <v>94</v>
      </c>
      <c r="L32" s="10" t="s">
        <v>95</v>
      </c>
      <c r="M32" s="10">
        <v>34</v>
      </c>
      <c r="N32" s="7" t="s">
        <v>109</v>
      </c>
      <c r="O32" s="140">
        <v>1500</v>
      </c>
    </row>
    <row r="33" spans="2:11" ht="21" x14ac:dyDescent="0.35">
      <c r="B33" s="57"/>
    </row>
    <row r="34" spans="2:11" ht="21" x14ac:dyDescent="0.35">
      <c r="B34" s="57"/>
    </row>
    <row r="35" spans="2:11" ht="21" x14ac:dyDescent="0.35">
      <c r="B35" s="57"/>
    </row>
    <row r="37" spans="2:11" ht="21" x14ac:dyDescent="0.35">
      <c r="B37" s="58" t="s">
        <v>77</v>
      </c>
      <c r="C37" s="59"/>
      <c r="D37" s="59"/>
      <c r="E37" s="59"/>
      <c r="F37" s="59"/>
      <c r="G37" s="59"/>
      <c r="H37" s="59"/>
      <c r="I37" s="59"/>
      <c r="J37" s="59"/>
      <c r="K37" s="59"/>
    </row>
    <row r="39" spans="2:11" ht="21" x14ac:dyDescent="0.35">
      <c r="B39" s="49" t="s">
        <v>102</v>
      </c>
      <c r="C39" s="50"/>
      <c r="D39" s="50"/>
    </row>
    <row r="40" spans="2:11" ht="21" x14ac:dyDescent="0.35">
      <c r="B40" s="50"/>
      <c r="C40" s="50"/>
      <c r="D40" s="50"/>
    </row>
    <row r="41" spans="2:11" ht="21" x14ac:dyDescent="0.35">
      <c r="B41" s="49" t="s">
        <v>103</v>
      </c>
      <c r="C41" s="50"/>
      <c r="D41" s="50"/>
    </row>
    <row r="42" spans="2:11" ht="21" x14ac:dyDescent="0.35">
      <c r="B42" s="50"/>
      <c r="C42" s="50"/>
      <c r="D42" s="50"/>
    </row>
    <row r="43" spans="2:11" ht="21" x14ac:dyDescent="0.35">
      <c r="B43" s="49" t="s">
        <v>104</v>
      </c>
      <c r="C43" s="50"/>
      <c r="D43" s="50"/>
    </row>
    <row r="44" spans="2:11" ht="21" x14ac:dyDescent="0.35">
      <c r="B44" s="50"/>
      <c r="C44" s="50"/>
      <c r="D44" s="50"/>
    </row>
    <row r="45" spans="2:11" ht="21" x14ac:dyDescent="0.35">
      <c r="B45" s="49" t="s">
        <v>105</v>
      </c>
      <c r="C45" s="50"/>
      <c r="D45" s="50"/>
    </row>
    <row r="46" spans="2:11" ht="21" x14ac:dyDescent="0.35">
      <c r="B46" s="49"/>
      <c r="C46" s="50"/>
      <c r="D46" s="50"/>
    </row>
    <row r="47" spans="2:11" ht="21" x14ac:dyDescent="0.35">
      <c r="B47" s="68" t="s">
        <v>126</v>
      </c>
      <c r="C47" s="63"/>
      <c r="D47" s="63"/>
      <c r="E47" s="64"/>
    </row>
    <row r="48" spans="2:11" ht="21" x14ac:dyDescent="0.35">
      <c r="B48" s="65" t="s">
        <v>124</v>
      </c>
      <c r="C48" s="66" t="s">
        <v>125</v>
      </c>
      <c r="D48" s="66" t="s">
        <v>125</v>
      </c>
      <c r="E48" s="67"/>
      <c r="F48" s="185" t="str">
        <f>_xlfn.CONCAT(B48,"--",C48,"--",D48)</f>
        <v>Miguel--Vela--Vela</v>
      </c>
    </row>
    <row r="49" spans="2:11" ht="21" x14ac:dyDescent="0.35">
      <c r="B49" s="65"/>
      <c r="C49" s="66"/>
      <c r="D49" s="66"/>
      <c r="E49" s="67"/>
    </row>
    <row r="50" spans="2:11" ht="21" x14ac:dyDescent="0.35">
      <c r="B50" s="69" t="s">
        <v>127</v>
      </c>
      <c r="C50" s="70"/>
      <c r="D50" s="70"/>
      <c r="E50" s="71"/>
      <c r="F50" s="72"/>
    </row>
    <row r="51" spans="2:11" ht="21" x14ac:dyDescent="0.35">
      <c r="B51" s="73"/>
      <c r="C51" s="66"/>
      <c r="D51" s="66"/>
      <c r="E51" s="67"/>
    </row>
    <row r="52" spans="2:11" ht="21" x14ac:dyDescent="0.35">
      <c r="B52" s="65"/>
      <c r="C52" s="66"/>
      <c r="D52" s="66"/>
      <c r="E52" s="67"/>
    </row>
    <row r="53" spans="2:11" ht="21" x14ac:dyDescent="0.35">
      <c r="B53" s="69" t="s">
        <v>128</v>
      </c>
      <c r="C53" s="70"/>
      <c r="D53" s="70"/>
      <c r="E53" s="71"/>
      <c r="F53" s="72"/>
    </row>
    <row r="54" spans="2:11" ht="21" x14ac:dyDescent="0.35">
      <c r="B54" s="74"/>
      <c r="C54" s="50"/>
      <c r="D54" s="50"/>
    </row>
    <row r="55" spans="2:11" ht="21" x14ac:dyDescent="0.35">
      <c r="B55" s="50"/>
      <c r="C55" s="50"/>
      <c r="D55" s="50"/>
    </row>
    <row r="56" spans="2:11" ht="21" x14ac:dyDescent="0.35">
      <c r="B56" s="69" t="s">
        <v>129</v>
      </c>
      <c r="C56" s="70"/>
      <c r="D56" s="70"/>
      <c r="E56" s="71"/>
      <c r="F56" s="72"/>
    </row>
    <row r="57" spans="2:11" ht="21" x14ac:dyDescent="0.35">
      <c r="B57" s="74"/>
      <c r="C57" s="50"/>
      <c r="D57" s="50"/>
    </row>
    <row r="58" spans="2:11" ht="21" x14ac:dyDescent="0.35">
      <c r="B58" s="50"/>
      <c r="C58" s="50"/>
      <c r="D58" s="50"/>
    </row>
    <row r="59" spans="2:11" ht="21" x14ac:dyDescent="0.35">
      <c r="B59" s="50"/>
      <c r="C59" s="50"/>
      <c r="D59" s="50"/>
    </row>
    <row r="60" spans="2:11" ht="21" x14ac:dyDescent="0.35">
      <c r="B60" s="58" t="s">
        <v>106</v>
      </c>
      <c r="C60" s="59"/>
      <c r="D60" s="59"/>
      <c r="E60" s="59"/>
      <c r="F60" s="59"/>
      <c r="G60" s="59"/>
      <c r="H60" s="59"/>
      <c r="I60" s="59"/>
      <c r="J60" s="59"/>
      <c r="K60" s="59"/>
    </row>
    <row r="62" spans="2:11" x14ac:dyDescent="0.25">
      <c r="B62" s="75" t="s">
        <v>130</v>
      </c>
      <c r="C62" s="56"/>
      <c r="D62" s="56"/>
      <c r="E62" s="56"/>
      <c r="F62" s="56"/>
      <c r="G62" s="56"/>
    </row>
    <row r="64" spans="2:11" x14ac:dyDescent="0.25">
      <c r="B64" s="60" t="s">
        <v>85</v>
      </c>
      <c r="E64" s="61" t="s">
        <v>111</v>
      </c>
      <c r="F64" s="61" t="s">
        <v>112</v>
      </c>
      <c r="G64" s="61" t="s">
        <v>113</v>
      </c>
    </row>
    <row r="65" spans="2:7" x14ac:dyDescent="0.25">
      <c r="B65" s="62" t="s">
        <v>114</v>
      </c>
      <c r="E65" s="182"/>
      <c r="F65" s="182"/>
      <c r="G65" s="182"/>
    </row>
    <row r="66" spans="2:7" x14ac:dyDescent="0.25">
      <c r="B66" s="62" t="s">
        <v>115</v>
      </c>
      <c r="E66" s="182"/>
      <c r="F66" s="182"/>
      <c r="G66" s="182"/>
    </row>
    <row r="67" spans="2:7" x14ac:dyDescent="0.25">
      <c r="B67" s="62" t="s">
        <v>116</v>
      </c>
      <c r="E67" s="182"/>
      <c r="F67" s="182"/>
      <c r="G67" s="182"/>
    </row>
    <row r="68" spans="2:7" x14ac:dyDescent="0.25">
      <c r="B68" s="62" t="s">
        <v>117</v>
      </c>
      <c r="E68" s="182"/>
      <c r="F68" s="182"/>
      <c r="G68" s="182"/>
    </row>
    <row r="69" spans="2:7" x14ac:dyDescent="0.25">
      <c r="B69" s="62" t="s">
        <v>118</v>
      </c>
      <c r="E69" s="182"/>
      <c r="F69" s="182"/>
      <c r="G69" s="182"/>
    </row>
    <row r="70" spans="2:7" x14ac:dyDescent="0.25">
      <c r="B70" s="62" t="s">
        <v>119</v>
      </c>
      <c r="E70" s="182"/>
      <c r="F70" s="182"/>
      <c r="G70" s="182"/>
    </row>
    <row r="71" spans="2:7" x14ac:dyDescent="0.25">
      <c r="B71" s="62" t="s">
        <v>120</v>
      </c>
      <c r="E71" s="182"/>
      <c r="F71" s="182"/>
      <c r="G71" s="182"/>
    </row>
    <row r="72" spans="2:7" x14ac:dyDescent="0.25">
      <c r="B72" s="62" t="s">
        <v>701</v>
      </c>
      <c r="E72" s="182"/>
      <c r="F72" s="182"/>
      <c r="G72" s="182"/>
    </row>
    <row r="73" spans="2:7" x14ac:dyDescent="0.25">
      <c r="B73" s="62" t="s">
        <v>122</v>
      </c>
      <c r="E73" s="182"/>
      <c r="F73" s="182"/>
      <c r="G73" s="182"/>
    </row>
    <row r="74" spans="2:7" x14ac:dyDescent="0.25">
      <c r="B74" s="62" t="s">
        <v>123</v>
      </c>
      <c r="E74" s="182"/>
      <c r="F74" s="182"/>
      <c r="G74" s="182"/>
    </row>
    <row r="75" spans="2:7" x14ac:dyDescent="0.25">
      <c r="B75" s="55"/>
    </row>
    <row r="77" spans="2:7" x14ac:dyDescent="0.25">
      <c r="B77" s="75" t="s">
        <v>131</v>
      </c>
      <c r="C77" s="56"/>
      <c r="D77" s="56"/>
      <c r="E77" s="56"/>
      <c r="F77" s="56"/>
      <c r="G77" s="56"/>
    </row>
    <row r="79" spans="2:7" x14ac:dyDescent="0.25">
      <c r="B79" s="60" t="s">
        <v>85</v>
      </c>
      <c r="C79" s="60" t="s">
        <v>86</v>
      </c>
      <c r="D79" s="60" t="s">
        <v>28</v>
      </c>
    </row>
    <row r="80" spans="2:7" x14ac:dyDescent="0.25">
      <c r="B80" s="62" t="s">
        <v>114</v>
      </c>
      <c r="C80" s="10" t="s">
        <v>95</v>
      </c>
      <c r="D80" s="10">
        <v>25</v>
      </c>
    </row>
    <row r="81" spans="2:4" x14ac:dyDescent="0.25">
      <c r="B81" s="62" t="s">
        <v>115</v>
      </c>
      <c r="C81" s="10" t="s">
        <v>95</v>
      </c>
      <c r="D81" s="10">
        <v>24</v>
      </c>
    </row>
    <row r="82" spans="2:4" x14ac:dyDescent="0.25">
      <c r="B82" s="62" t="s">
        <v>116</v>
      </c>
      <c r="C82" s="10" t="s">
        <v>96</v>
      </c>
      <c r="D82" s="10">
        <v>25</v>
      </c>
    </row>
    <row r="83" spans="2:4" x14ac:dyDescent="0.25">
      <c r="B83" s="62" t="s">
        <v>118</v>
      </c>
      <c r="C83" s="10" t="s">
        <v>96</v>
      </c>
      <c r="D83" s="10">
        <v>30</v>
      </c>
    </row>
    <row r="84" spans="2:4" x14ac:dyDescent="0.25">
      <c r="B84" s="62" t="s">
        <v>120</v>
      </c>
      <c r="C84" s="10" t="s">
        <v>95</v>
      </c>
      <c r="D84" s="10">
        <v>35</v>
      </c>
    </row>
    <row r="85" spans="2:4" x14ac:dyDescent="0.25">
      <c r="B85" s="62" t="s">
        <v>121</v>
      </c>
      <c r="C85" s="10" t="s">
        <v>95</v>
      </c>
      <c r="D85" s="10">
        <v>40</v>
      </c>
    </row>
  </sheetData>
  <conditionalFormatting sqref="B80:B85">
    <cfRule type="duplicateValues" dxfId="0" priority="1"/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4407A-39DA-4D99-A00B-E2B178A0DC33}">
  <sheetPr codeName="Hoja6"/>
  <dimension ref="B2:K246"/>
  <sheetViews>
    <sheetView showGridLines="0" topLeftCell="A238" zoomScale="110" zoomScaleNormal="110" workbookViewId="0"/>
  </sheetViews>
  <sheetFormatPr baseColWidth="10" defaultRowHeight="15" x14ac:dyDescent="0.25"/>
  <cols>
    <col min="1" max="1" width="18.140625" customWidth="1"/>
    <col min="2" max="2" width="34" customWidth="1"/>
    <col min="3" max="3" width="29.42578125" customWidth="1"/>
    <col min="4" max="4" width="20.42578125" customWidth="1"/>
    <col min="5" max="5" width="25.7109375" customWidth="1"/>
    <col min="6" max="7" width="33.7109375" customWidth="1"/>
    <col min="8" max="8" width="15" customWidth="1"/>
    <col min="9" max="9" width="15.5703125" customWidth="1"/>
    <col min="10" max="10" width="19.5703125" customWidth="1"/>
    <col min="11" max="11" width="31.140625" customWidth="1"/>
  </cols>
  <sheetData>
    <row r="2" spans="2:9" ht="28.5" x14ac:dyDescent="0.45">
      <c r="B2" s="78" t="s">
        <v>132</v>
      </c>
    </row>
    <row r="4" spans="2:9" ht="64.5" customHeight="1" x14ac:dyDescent="0.25">
      <c r="B4" s="447" t="s">
        <v>702</v>
      </c>
      <c r="C4" s="447"/>
      <c r="D4" s="447"/>
      <c r="E4" s="447"/>
      <c r="F4" s="447"/>
      <c r="G4" s="447"/>
    </row>
    <row r="5" spans="2:9" ht="27.75" customHeight="1" x14ac:dyDescent="0.35">
      <c r="B5" s="50"/>
    </row>
    <row r="6" spans="2:9" ht="27.75" customHeight="1" x14ac:dyDescent="0.25">
      <c r="B6" s="60" t="s">
        <v>85</v>
      </c>
      <c r="C6" s="60" t="s">
        <v>29</v>
      </c>
      <c r="D6" s="60" t="s">
        <v>30</v>
      </c>
      <c r="E6" s="60" t="s">
        <v>31</v>
      </c>
      <c r="F6" s="60" t="s">
        <v>32</v>
      </c>
      <c r="G6" s="60" t="s">
        <v>140</v>
      </c>
      <c r="H6" s="241"/>
      <c r="I6" s="241"/>
    </row>
    <row r="7" spans="2:9" ht="26.1" customHeight="1" x14ac:dyDescent="0.25">
      <c r="B7" s="62" t="s">
        <v>114</v>
      </c>
      <c r="C7" s="10">
        <v>8</v>
      </c>
      <c r="D7" s="10">
        <v>15</v>
      </c>
      <c r="E7" s="10">
        <v>5</v>
      </c>
      <c r="F7" s="11"/>
      <c r="G7" s="188"/>
      <c r="H7" s="242"/>
      <c r="I7" s="242"/>
    </row>
    <row r="8" spans="2:9" ht="26.1" customHeight="1" x14ac:dyDescent="0.25">
      <c r="B8" s="62" t="s">
        <v>115</v>
      </c>
      <c r="C8" s="10">
        <v>10</v>
      </c>
      <c r="D8" s="10">
        <v>20</v>
      </c>
      <c r="E8" s="10">
        <v>11</v>
      </c>
      <c r="F8" s="11"/>
      <c r="G8" s="188"/>
    </row>
    <row r="9" spans="2:9" ht="26.1" customHeight="1" x14ac:dyDescent="0.25">
      <c r="B9" s="62" t="s">
        <v>116</v>
      </c>
      <c r="C9" s="10">
        <v>11</v>
      </c>
      <c r="D9" s="10">
        <v>15</v>
      </c>
      <c r="E9" s="10">
        <v>12</v>
      </c>
      <c r="F9" s="11"/>
      <c r="G9" s="188"/>
    </row>
    <row r="10" spans="2:9" ht="26.1" customHeight="1" x14ac:dyDescent="0.25">
      <c r="B10" s="62" t="s">
        <v>114</v>
      </c>
      <c r="C10" s="10">
        <v>12</v>
      </c>
      <c r="D10" s="10">
        <v>10</v>
      </c>
      <c r="E10" s="10">
        <v>13</v>
      </c>
      <c r="F10" s="11"/>
      <c r="G10" s="188"/>
    </row>
    <row r="11" spans="2:9" ht="26.1" customHeight="1" x14ac:dyDescent="0.25">
      <c r="B11" s="62" t="s">
        <v>118</v>
      </c>
      <c r="C11" s="10">
        <v>9</v>
      </c>
      <c r="D11" s="10">
        <v>15</v>
      </c>
      <c r="E11" s="10">
        <v>10</v>
      </c>
      <c r="F11" s="11"/>
      <c r="G11" s="188"/>
    </row>
    <row r="12" spans="2:9" ht="26.1" customHeight="1" x14ac:dyDescent="0.25">
      <c r="B12" s="62" t="s">
        <v>116</v>
      </c>
      <c r="C12" s="10">
        <v>15</v>
      </c>
      <c r="D12" s="10">
        <v>18</v>
      </c>
      <c r="E12" s="10">
        <v>14</v>
      </c>
      <c r="F12" s="11"/>
      <c r="G12" s="188"/>
    </row>
    <row r="13" spans="2:9" ht="26.1" customHeight="1" x14ac:dyDescent="0.25">
      <c r="B13" s="62" t="s">
        <v>120</v>
      </c>
      <c r="C13" s="10">
        <v>16</v>
      </c>
      <c r="D13" s="10">
        <v>14</v>
      </c>
      <c r="E13" s="10">
        <v>9</v>
      </c>
      <c r="F13" s="11"/>
      <c r="G13" s="188"/>
    </row>
    <row r="14" spans="2:9" ht="26.1" customHeight="1" x14ac:dyDescent="0.25">
      <c r="B14" s="62" t="s">
        <v>121</v>
      </c>
      <c r="C14" s="10">
        <v>14</v>
      </c>
      <c r="D14" s="10">
        <v>14</v>
      </c>
      <c r="E14" s="10">
        <v>8</v>
      </c>
      <c r="F14" s="11"/>
      <c r="G14" s="188"/>
    </row>
    <row r="15" spans="2:9" ht="26.1" customHeight="1" x14ac:dyDescent="0.25">
      <c r="B15" s="79"/>
      <c r="C15" s="28"/>
      <c r="D15" s="28"/>
      <c r="E15" s="28"/>
      <c r="F15" s="28"/>
      <c r="G15" s="28"/>
    </row>
    <row r="16" spans="2:9" ht="26.1" customHeight="1" x14ac:dyDescent="0.25">
      <c r="B16" s="79"/>
      <c r="C16" s="28"/>
      <c r="D16" s="28"/>
      <c r="E16" s="28"/>
      <c r="F16" s="28"/>
      <c r="G16" s="28"/>
    </row>
    <row r="17" spans="2:11" ht="26.1" customHeight="1" x14ac:dyDescent="0.25">
      <c r="B17" s="60" t="s">
        <v>141</v>
      </c>
      <c r="C17" s="60" t="s">
        <v>147</v>
      </c>
      <c r="D17" s="60" t="s">
        <v>142</v>
      </c>
      <c r="E17" s="60" t="s">
        <v>148</v>
      </c>
      <c r="F17" s="60" t="s">
        <v>146</v>
      </c>
      <c r="G17" s="28"/>
      <c r="H17" s="186" t="s">
        <v>142</v>
      </c>
      <c r="I17" s="183" t="s">
        <v>148</v>
      </c>
      <c r="K17" s="45"/>
    </row>
    <row r="18" spans="2:11" ht="26.1" customHeight="1" x14ac:dyDescent="0.25">
      <c r="B18" s="62" t="s">
        <v>114</v>
      </c>
      <c r="C18" s="87">
        <v>1500</v>
      </c>
      <c r="D18" s="10" t="s">
        <v>143</v>
      </c>
      <c r="E18" s="189"/>
      <c r="F18" s="87"/>
      <c r="G18" s="28"/>
      <c r="H18" s="84" t="s">
        <v>143</v>
      </c>
      <c r="I18" s="85">
        <v>0.03</v>
      </c>
      <c r="K18" s="45"/>
    </row>
    <row r="19" spans="2:11" ht="26.1" customHeight="1" x14ac:dyDescent="0.25">
      <c r="B19" s="62" t="s">
        <v>115</v>
      </c>
      <c r="C19" s="87">
        <v>1200</v>
      </c>
      <c r="D19" s="10" t="s">
        <v>144</v>
      </c>
      <c r="E19" s="189"/>
      <c r="F19" s="87"/>
      <c r="G19" s="28"/>
      <c r="H19" s="83" t="s">
        <v>144</v>
      </c>
      <c r="I19" s="86">
        <v>0.15</v>
      </c>
    </row>
    <row r="20" spans="2:11" ht="26.1" customHeight="1" x14ac:dyDescent="0.25">
      <c r="B20" s="62" t="s">
        <v>116</v>
      </c>
      <c r="C20" s="87">
        <v>800</v>
      </c>
      <c r="D20" s="10" t="s">
        <v>143</v>
      </c>
      <c r="E20" s="189"/>
      <c r="F20" s="87"/>
      <c r="G20" s="28"/>
      <c r="H20" s="84" t="s">
        <v>145</v>
      </c>
      <c r="I20" s="85">
        <v>0.05</v>
      </c>
    </row>
    <row r="21" spans="2:11" ht="26.1" customHeight="1" x14ac:dyDescent="0.25">
      <c r="B21" s="62" t="s">
        <v>114</v>
      </c>
      <c r="C21" s="87">
        <v>4800</v>
      </c>
      <c r="D21" s="10" t="s">
        <v>145</v>
      </c>
      <c r="E21" s="189"/>
      <c r="F21" s="87"/>
      <c r="G21" s="28"/>
    </row>
    <row r="22" spans="2:11" ht="26.1" customHeight="1" x14ac:dyDescent="0.25">
      <c r="B22" s="62" t="s">
        <v>118</v>
      </c>
      <c r="C22" s="87">
        <v>5900</v>
      </c>
      <c r="D22" s="10" t="s">
        <v>145</v>
      </c>
      <c r="E22" s="189"/>
      <c r="F22" s="87"/>
      <c r="G22" s="28"/>
    </row>
    <row r="23" spans="2:11" ht="30.75" customHeight="1" x14ac:dyDescent="0.25">
      <c r="B23" s="62" t="s">
        <v>116</v>
      </c>
      <c r="C23" s="87">
        <v>1000</v>
      </c>
      <c r="D23" s="10" t="s">
        <v>143</v>
      </c>
      <c r="E23" s="189"/>
      <c r="F23" s="87"/>
    </row>
    <row r="24" spans="2:11" x14ac:dyDescent="0.25">
      <c r="B24" s="79"/>
      <c r="C24" s="28"/>
      <c r="D24" s="28"/>
      <c r="E24" s="28"/>
    </row>
    <row r="25" spans="2:11" x14ac:dyDescent="0.25">
      <c r="B25" s="79"/>
      <c r="C25" s="28"/>
      <c r="D25" s="28"/>
      <c r="E25" s="28"/>
    </row>
    <row r="26" spans="2:11" ht="27" customHeight="1" x14ac:dyDescent="0.25">
      <c r="B26" s="60" t="s">
        <v>85</v>
      </c>
      <c r="C26" s="60" t="s">
        <v>29</v>
      </c>
      <c r="D26" s="60" t="s">
        <v>30</v>
      </c>
      <c r="E26" s="60" t="s">
        <v>31</v>
      </c>
      <c r="F26" s="60" t="s">
        <v>32</v>
      </c>
      <c r="G26" s="60" t="s">
        <v>149</v>
      </c>
      <c r="I26" s="186" t="s">
        <v>149</v>
      </c>
      <c r="J26" s="187" t="s">
        <v>32</v>
      </c>
    </row>
    <row r="27" spans="2:11" ht="27" customHeight="1" x14ac:dyDescent="0.25">
      <c r="B27" s="62" t="s">
        <v>114</v>
      </c>
      <c r="C27" s="10">
        <v>8</v>
      </c>
      <c r="D27" s="10">
        <v>15</v>
      </c>
      <c r="E27" s="10">
        <v>5</v>
      </c>
      <c r="F27" s="169"/>
      <c r="G27" s="16"/>
      <c r="I27" s="82" t="s">
        <v>150</v>
      </c>
      <c r="J27" s="88" t="s">
        <v>156</v>
      </c>
    </row>
    <row r="28" spans="2:11" ht="27" customHeight="1" x14ac:dyDescent="0.25">
      <c r="B28" s="62" t="s">
        <v>115</v>
      </c>
      <c r="C28" s="10">
        <v>10</v>
      </c>
      <c r="D28" s="10">
        <v>20</v>
      </c>
      <c r="E28" s="10">
        <v>11</v>
      </c>
      <c r="F28" s="169"/>
      <c r="G28" s="16"/>
      <c r="I28" s="81" t="s">
        <v>151</v>
      </c>
      <c r="J28" s="89" t="s">
        <v>155</v>
      </c>
    </row>
    <row r="29" spans="2:11" ht="27" customHeight="1" x14ac:dyDescent="0.25">
      <c r="B29" s="62" t="s">
        <v>116</v>
      </c>
      <c r="C29" s="10">
        <v>11</v>
      </c>
      <c r="D29" s="10">
        <v>15</v>
      </c>
      <c r="E29" s="10">
        <v>12</v>
      </c>
      <c r="F29" s="169"/>
      <c r="G29" s="16"/>
      <c r="I29" s="82" t="s">
        <v>152</v>
      </c>
      <c r="J29" s="88" t="s">
        <v>154</v>
      </c>
    </row>
    <row r="30" spans="2:11" ht="27" customHeight="1" x14ac:dyDescent="0.25">
      <c r="B30" s="62" t="s">
        <v>114</v>
      </c>
      <c r="C30" s="10">
        <v>12</v>
      </c>
      <c r="D30" s="10">
        <v>10</v>
      </c>
      <c r="E30" s="10">
        <v>13</v>
      </c>
      <c r="F30" s="169"/>
      <c r="G30" s="16"/>
      <c r="I30" s="9" t="s">
        <v>153</v>
      </c>
      <c r="J30" s="90" t="s">
        <v>157</v>
      </c>
    </row>
    <row r="31" spans="2:11" ht="27" customHeight="1" x14ac:dyDescent="0.25">
      <c r="B31" s="62" t="s">
        <v>118</v>
      </c>
      <c r="C31" s="10">
        <v>9</v>
      </c>
      <c r="D31" s="10">
        <v>15</v>
      </c>
      <c r="E31" s="10">
        <v>10</v>
      </c>
      <c r="F31" s="169"/>
      <c r="G31" s="16"/>
    </row>
    <row r="32" spans="2:11" ht="27" customHeight="1" x14ac:dyDescent="0.25">
      <c r="B32" s="62" t="s">
        <v>116</v>
      </c>
      <c r="C32" s="10">
        <v>15</v>
      </c>
      <c r="D32" s="10">
        <v>18</v>
      </c>
      <c r="E32" s="10">
        <v>14</v>
      </c>
      <c r="F32" s="169"/>
      <c r="G32" s="16"/>
    </row>
    <row r="33" spans="2:7" ht="27" customHeight="1" x14ac:dyDescent="0.25">
      <c r="B33" s="62" t="s">
        <v>120</v>
      </c>
      <c r="C33" s="10">
        <v>16</v>
      </c>
      <c r="D33" s="10">
        <v>14</v>
      </c>
      <c r="E33" s="10">
        <v>9</v>
      </c>
      <c r="F33" s="169"/>
      <c r="G33" s="16"/>
    </row>
    <row r="34" spans="2:7" ht="27" customHeight="1" x14ac:dyDescent="0.25">
      <c r="B34" s="62" t="s">
        <v>121</v>
      </c>
      <c r="C34" s="10">
        <v>14</v>
      </c>
      <c r="D34" s="10">
        <v>14</v>
      </c>
      <c r="E34" s="10">
        <v>8</v>
      </c>
      <c r="F34" s="169"/>
      <c r="G34" s="16"/>
    </row>
    <row r="35" spans="2:7" x14ac:dyDescent="0.25">
      <c r="B35" s="79"/>
      <c r="C35" s="17"/>
      <c r="D35" s="17"/>
      <c r="E35" s="17"/>
      <c r="F35" s="17"/>
      <c r="G35" s="17"/>
    </row>
    <row r="36" spans="2:7" x14ac:dyDescent="0.25">
      <c r="B36" s="79"/>
      <c r="C36" s="17"/>
      <c r="D36" s="17"/>
      <c r="E36" s="17"/>
      <c r="F36" s="17"/>
      <c r="G36" s="17"/>
    </row>
    <row r="37" spans="2:7" x14ac:dyDescent="0.25">
      <c r="B37" s="79"/>
      <c r="C37" s="17"/>
      <c r="D37" s="17"/>
      <c r="E37" s="17"/>
      <c r="F37" s="17"/>
      <c r="G37" s="17"/>
    </row>
    <row r="38" spans="2:7" ht="34.5" customHeight="1" x14ac:dyDescent="0.25">
      <c r="B38" s="115" t="s">
        <v>218</v>
      </c>
      <c r="C38" s="95"/>
      <c r="D38" s="95"/>
      <c r="E38" s="95"/>
      <c r="F38" s="95"/>
      <c r="G38" s="95"/>
    </row>
    <row r="39" spans="2:7" x14ac:dyDescent="0.25">
      <c r="B39" s="79"/>
      <c r="C39" s="17"/>
      <c r="D39" s="17"/>
      <c r="E39" s="17"/>
      <c r="F39" s="17"/>
      <c r="G39" s="17"/>
    </row>
    <row r="40" spans="2:7" x14ac:dyDescent="0.25">
      <c r="B40" s="79"/>
      <c r="C40" s="17"/>
      <c r="D40" s="17"/>
      <c r="E40" s="17"/>
      <c r="F40" s="17"/>
      <c r="G40" s="17"/>
    </row>
    <row r="41" spans="2:7" x14ac:dyDescent="0.25">
      <c r="B41" s="123" t="s">
        <v>314</v>
      </c>
      <c r="C41" s="17"/>
      <c r="D41" s="17"/>
      <c r="E41" s="17"/>
      <c r="F41" s="17"/>
      <c r="G41" s="17"/>
    </row>
    <row r="42" spans="2:7" ht="15.75" thickBot="1" x14ac:dyDescent="0.3">
      <c r="B42" s="79"/>
      <c r="C42" s="17"/>
      <c r="D42" s="17"/>
      <c r="E42" s="17"/>
      <c r="F42" s="17"/>
      <c r="G42" s="17"/>
    </row>
    <row r="43" spans="2:7" ht="24" thickBot="1" x14ac:dyDescent="0.3">
      <c r="B43" s="120" t="s">
        <v>703</v>
      </c>
      <c r="C43" s="121"/>
      <c r="D43" s="121"/>
      <c r="E43" s="121"/>
      <c r="F43" s="122"/>
      <c r="G43" s="17"/>
    </row>
    <row r="44" spans="2:7" x14ac:dyDescent="0.25">
      <c r="B44" s="79"/>
      <c r="C44" s="17"/>
      <c r="D44" s="17"/>
      <c r="E44" s="17"/>
      <c r="F44" s="17"/>
      <c r="G44" s="17"/>
    </row>
    <row r="45" spans="2:7" ht="15.75" x14ac:dyDescent="0.25">
      <c r="B45" s="118" t="s">
        <v>111</v>
      </c>
      <c r="C45" s="118" t="s">
        <v>291</v>
      </c>
      <c r="D45" s="118" t="s">
        <v>292</v>
      </c>
      <c r="E45" s="118" t="s">
        <v>293</v>
      </c>
      <c r="F45" s="113" t="s">
        <v>294</v>
      </c>
      <c r="G45" s="113" t="s">
        <v>316</v>
      </c>
    </row>
    <row r="46" spans="2:7" x14ac:dyDescent="0.25">
      <c r="B46" s="7" t="s">
        <v>295</v>
      </c>
      <c r="C46" s="7" t="s">
        <v>296</v>
      </c>
      <c r="D46" s="7" t="s">
        <v>95</v>
      </c>
      <c r="E46" s="119">
        <v>7500</v>
      </c>
      <c r="F46" s="20">
        <v>1</v>
      </c>
      <c r="G46" s="10"/>
    </row>
    <row r="47" spans="2:7" x14ac:dyDescent="0.25">
      <c r="B47" s="7" t="s">
        <v>297</v>
      </c>
      <c r="C47" s="7" t="s">
        <v>298</v>
      </c>
      <c r="D47" s="7" t="s">
        <v>95</v>
      </c>
      <c r="E47" s="119">
        <v>6800</v>
      </c>
      <c r="F47" s="20">
        <v>4</v>
      </c>
      <c r="G47" s="10"/>
    </row>
    <row r="48" spans="2:7" x14ac:dyDescent="0.25">
      <c r="B48" s="7" t="s">
        <v>299</v>
      </c>
      <c r="C48" s="7" t="s">
        <v>300</v>
      </c>
      <c r="D48" s="7" t="s">
        <v>301</v>
      </c>
      <c r="E48" s="119">
        <v>4300</v>
      </c>
      <c r="F48" s="20">
        <v>2</v>
      </c>
      <c r="G48" s="10"/>
    </row>
    <row r="49" spans="2:7" x14ac:dyDescent="0.25">
      <c r="B49" s="7" t="s">
        <v>302</v>
      </c>
      <c r="C49" s="7" t="s">
        <v>303</v>
      </c>
      <c r="D49" s="7" t="s">
        <v>95</v>
      </c>
      <c r="E49" s="119">
        <v>7000</v>
      </c>
      <c r="F49" s="20">
        <v>1</v>
      </c>
      <c r="G49" s="10"/>
    </row>
    <row r="50" spans="2:7" x14ac:dyDescent="0.25">
      <c r="B50" s="7" t="s">
        <v>304</v>
      </c>
      <c r="C50" s="7" t="s">
        <v>305</v>
      </c>
      <c r="D50" s="7" t="s">
        <v>306</v>
      </c>
      <c r="E50" s="119">
        <v>9350</v>
      </c>
      <c r="F50" s="20">
        <v>1</v>
      </c>
      <c r="G50" s="10"/>
    </row>
    <row r="51" spans="2:7" x14ac:dyDescent="0.25">
      <c r="B51" s="7" t="s">
        <v>307</v>
      </c>
      <c r="C51" s="7" t="s">
        <v>125</v>
      </c>
      <c r="D51" s="7" t="s">
        <v>306</v>
      </c>
      <c r="E51" s="119">
        <v>7800</v>
      </c>
      <c r="F51" s="20">
        <v>3</v>
      </c>
      <c r="G51" s="10"/>
    </row>
    <row r="52" spans="2:7" x14ac:dyDescent="0.25">
      <c r="B52" s="7" t="s">
        <v>308</v>
      </c>
      <c r="C52" s="7" t="s">
        <v>309</v>
      </c>
      <c r="D52" s="7" t="s">
        <v>306</v>
      </c>
      <c r="E52" s="119">
        <v>5400</v>
      </c>
      <c r="F52" s="20">
        <v>4</v>
      </c>
      <c r="G52" s="10"/>
    </row>
    <row r="53" spans="2:7" x14ac:dyDescent="0.25">
      <c r="B53" s="7" t="s">
        <v>310</v>
      </c>
      <c r="C53" s="7" t="s">
        <v>311</v>
      </c>
      <c r="D53" s="7" t="s">
        <v>95</v>
      </c>
      <c r="E53" s="119">
        <v>5000</v>
      </c>
      <c r="F53" s="20">
        <v>1</v>
      </c>
      <c r="G53" s="10"/>
    </row>
    <row r="54" spans="2:7" x14ac:dyDescent="0.25">
      <c r="B54" s="7" t="s">
        <v>312</v>
      </c>
      <c r="C54" s="7" t="s">
        <v>313</v>
      </c>
      <c r="D54" s="7" t="s">
        <v>95</v>
      </c>
      <c r="E54" s="119">
        <v>40000</v>
      </c>
      <c r="F54" s="20">
        <v>2</v>
      </c>
      <c r="G54" s="10"/>
    </row>
    <row r="55" spans="2:7" x14ac:dyDescent="0.25">
      <c r="B55" s="79"/>
      <c r="C55" s="17"/>
      <c r="D55" s="17"/>
      <c r="E55" s="17"/>
      <c r="F55" s="17"/>
      <c r="G55" s="17"/>
    </row>
    <row r="56" spans="2:7" x14ac:dyDescent="0.25">
      <c r="B56" s="79"/>
      <c r="C56" s="17"/>
      <c r="D56" s="17"/>
      <c r="E56" s="17"/>
      <c r="F56" s="17"/>
      <c r="G56" s="17"/>
    </row>
    <row r="57" spans="2:7" x14ac:dyDescent="0.25">
      <c r="B57" s="123" t="s">
        <v>315</v>
      </c>
      <c r="C57" s="17"/>
      <c r="D57" s="17"/>
      <c r="E57" s="17"/>
      <c r="F57" s="17"/>
      <c r="G57" s="17"/>
    </row>
    <row r="58" spans="2:7" x14ac:dyDescent="0.25">
      <c r="B58" s="79"/>
      <c r="C58" s="17"/>
      <c r="D58" s="17"/>
      <c r="E58" s="17"/>
      <c r="F58" s="17"/>
      <c r="G58" s="17"/>
    </row>
    <row r="59" spans="2:7" ht="15.75" thickBot="1" x14ac:dyDescent="0.3">
      <c r="B59" s="79"/>
      <c r="C59" s="17"/>
      <c r="D59" s="17"/>
      <c r="E59" s="17"/>
      <c r="F59" s="17"/>
      <c r="G59" s="17"/>
    </row>
    <row r="60" spans="2:7" ht="24" thickBot="1" x14ac:dyDescent="0.3">
      <c r="B60" s="120" t="s">
        <v>704</v>
      </c>
      <c r="C60" s="121"/>
      <c r="D60" s="121"/>
      <c r="E60" s="121"/>
      <c r="F60" s="122"/>
      <c r="G60" s="17"/>
    </row>
    <row r="61" spans="2:7" x14ac:dyDescent="0.25">
      <c r="B61" s="79"/>
      <c r="C61" s="17"/>
      <c r="D61" s="17"/>
      <c r="E61" s="17"/>
      <c r="F61" s="17"/>
      <c r="G61" s="17"/>
    </row>
    <row r="62" spans="2:7" x14ac:dyDescent="0.25">
      <c r="B62" s="79"/>
      <c r="C62" s="17"/>
      <c r="D62" s="17"/>
      <c r="E62" s="17"/>
      <c r="F62" s="17"/>
      <c r="G62" s="17"/>
    </row>
    <row r="63" spans="2:7" ht="15.75" x14ac:dyDescent="0.25">
      <c r="B63" s="118" t="s">
        <v>111</v>
      </c>
      <c r="C63" s="118" t="s">
        <v>291</v>
      </c>
      <c r="D63" s="118" t="s">
        <v>292</v>
      </c>
      <c r="E63" s="118" t="s">
        <v>293</v>
      </c>
      <c r="F63" s="113" t="s">
        <v>294</v>
      </c>
      <c r="G63" s="113" t="s">
        <v>316</v>
      </c>
    </row>
    <row r="64" spans="2:7" x14ac:dyDescent="0.25">
      <c r="B64" s="7" t="s">
        <v>295</v>
      </c>
      <c r="C64" s="7" t="s">
        <v>296</v>
      </c>
      <c r="D64" s="7" t="s">
        <v>95</v>
      </c>
      <c r="E64" s="119">
        <v>7500</v>
      </c>
      <c r="F64" s="20">
        <v>1</v>
      </c>
      <c r="G64" s="10"/>
    </row>
    <row r="65" spans="2:7" x14ac:dyDescent="0.25">
      <c r="B65" s="7" t="s">
        <v>297</v>
      </c>
      <c r="C65" s="7" t="s">
        <v>298</v>
      </c>
      <c r="D65" s="7" t="s">
        <v>95</v>
      </c>
      <c r="E65" s="119">
        <v>6800</v>
      </c>
      <c r="F65" s="20">
        <v>4</v>
      </c>
      <c r="G65" s="10"/>
    </row>
    <row r="66" spans="2:7" x14ac:dyDescent="0.25">
      <c r="B66" s="7" t="s">
        <v>299</v>
      </c>
      <c r="C66" s="7" t="s">
        <v>300</v>
      </c>
      <c r="D66" s="7" t="s">
        <v>301</v>
      </c>
      <c r="E66" s="119">
        <v>4300</v>
      </c>
      <c r="F66" s="20">
        <v>2</v>
      </c>
      <c r="G66" s="10"/>
    </row>
    <row r="67" spans="2:7" x14ac:dyDescent="0.25">
      <c r="B67" s="7" t="s">
        <v>302</v>
      </c>
      <c r="C67" s="7" t="s">
        <v>303</v>
      </c>
      <c r="D67" s="7" t="s">
        <v>95</v>
      </c>
      <c r="E67" s="119">
        <v>7000</v>
      </c>
      <c r="F67" s="20">
        <v>1</v>
      </c>
      <c r="G67" s="10"/>
    </row>
    <row r="68" spans="2:7" x14ac:dyDescent="0.25">
      <c r="B68" s="7" t="s">
        <v>304</v>
      </c>
      <c r="C68" s="7" t="s">
        <v>305</v>
      </c>
      <c r="D68" s="7" t="s">
        <v>306</v>
      </c>
      <c r="E68" s="119">
        <v>9350</v>
      </c>
      <c r="F68" s="20">
        <v>1</v>
      </c>
      <c r="G68" s="10"/>
    </row>
    <row r="69" spans="2:7" x14ac:dyDescent="0.25">
      <c r="B69" s="7" t="s">
        <v>307</v>
      </c>
      <c r="C69" s="7" t="s">
        <v>125</v>
      </c>
      <c r="D69" s="7" t="s">
        <v>306</v>
      </c>
      <c r="E69" s="119">
        <v>7800</v>
      </c>
      <c r="F69" s="20">
        <v>3</v>
      </c>
      <c r="G69" s="10"/>
    </row>
    <row r="70" spans="2:7" x14ac:dyDescent="0.25">
      <c r="B70" s="7" t="s">
        <v>308</v>
      </c>
      <c r="C70" s="7" t="s">
        <v>309</v>
      </c>
      <c r="D70" s="7" t="s">
        <v>306</v>
      </c>
      <c r="E70" s="119">
        <v>5400</v>
      </c>
      <c r="F70" s="20">
        <v>4</v>
      </c>
      <c r="G70" s="10"/>
    </row>
    <row r="71" spans="2:7" x14ac:dyDescent="0.25">
      <c r="B71" s="7" t="s">
        <v>310</v>
      </c>
      <c r="C71" s="7" t="s">
        <v>311</v>
      </c>
      <c r="D71" s="7" t="s">
        <v>95</v>
      </c>
      <c r="E71" s="119">
        <v>5000</v>
      </c>
      <c r="F71" s="20">
        <v>1</v>
      </c>
      <c r="G71" s="10"/>
    </row>
    <row r="72" spans="2:7" x14ac:dyDescent="0.25">
      <c r="B72" s="7" t="s">
        <v>312</v>
      </c>
      <c r="C72" s="7" t="s">
        <v>313</v>
      </c>
      <c r="D72" s="7" t="s">
        <v>95</v>
      </c>
      <c r="E72" s="119">
        <v>40000</v>
      </c>
      <c r="F72" s="20">
        <v>2</v>
      </c>
      <c r="G72" s="10"/>
    </row>
    <row r="73" spans="2:7" x14ac:dyDescent="0.25">
      <c r="B73" s="79"/>
      <c r="C73" s="17"/>
      <c r="D73" s="17"/>
      <c r="E73" s="17"/>
      <c r="F73" s="17"/>
      <c r="G73" s="17"/>
    </row>
    <row r="74" spans="2:7" x14ac:dyDescent="0.25">
      <c r="B74" s="79"/>
      <c r="C74" s="17"/>
      <c r="D74" s="17"/>
      <c r="E74" s="17"/>
      <c r="F74" s="17"/>
      <c r="G74" s="17"/>
    </row>
    <row r="75" spans="2:7" x14ac:dyDescent="0.25">
      <c r="B75" s="79"/>
      <c r="C75" s="17"/>
      <c r="D75" s="17"/>
      <c r="E75" s="17"/>
      <c r="F75" s="17"/>
      <c r="G75" s="17"/>
    </row>
    <row r="76" spans="2:7" ht="34.5" customHeight="1" x14ac:dyDescent="0.25">
      <c r="B76" s="94" t="s">
        <v>189</v>
      </c>
      <c r="C76" s="95"/>
      <c r="D76" s="95"/>
      <c r="E76" s="95"/>
      <c r="F76" s="95"/>
      <c r="G76" s="95"/>
    </row>
    <row r="77" spans="2:7" ht="21" x14ac:dyDescent="0.35">
      <c r="B77" s="50"/>
    </row>
    <row r="78" spans="2:7" ht="27" customHeight="1" x14ac:dyDescent="0.3">
      <c r="B78" s="91" t="s">
        <v>158</v>
      </c>
      <c r="C78" s="91" t="s">
        <v>161</v>
      </c>
      <c r="D78" s="91" t="s">
        <v>159</v>
      </c>
      <c r="E78" s="91" t="s">
        <v>160</v>
      </c>
      <c r="F78" s="91" t="s">
        <v>188</v>
      </c>
    </row>
    <row r="79" spans="2:7" ht="20.100000000000001" customHeight="1" x14ac:dyDescent="0.25">
      <c r="B79" s="102" t="s">
        <v>162</v>
      </c>
      <c r="C79" s="103">
        <v>45383</v>
      </c>
      <c r="D79" s="102" t="s">
        <v>163</v>
      </c>
      <c r="E79" s="102" t="s">
        <v>164</v>
      </c>
      <c r="F79" s="102" t="s">
        <v>33</v>
      </c>
    </row>
    <row r="80" spans="2:7" ht="20.100000000000001" customHeight="1" x14ac:dyDescent="0.25">
      <c r="B80" s="102" t="s">
        <v>165</v>
      </c>
      <c r="C80" s="103">
        <v>45383</v>
      </c>
      <c r="D80" s="102" t="s">
        <v>167</v>
      </c>
      <c r="E80" s="102" t="s">
        <v>168</v>
      </c>
      <c r="F80" s="102" t="s">
        <v>166</v>
      </c>
    </row>
    <row r="81" spans="2:7" ht="20.100000000000001" customHeight="1" x14ac:dyDescent="0.25">
      <c r="B81" s="102" t="s">
        <v>169</v>
      </c>
      <c r="C81" s="103">
        <v>45383</v>
      </c>
      <c r="D81" s="102" t="s">
        <v>171</v>
      </c>
      <c r="E81" s="102" t="s">
        <v>172</v>
      </c>
      <c r="F81" s="102" t="s">
        <v>170</v>
      </c>
    </row>
    <row r="82" spans="2:7" ht="20.100000000000001" customHeight="1" x14ac:dyDescent="0.25">
      <c r="B82" s="102" t="s">
        <v>173</v>
      </c>
      <c r="C82" s="103">
        <v>45383</v>
      </c>
      <c r="D82" s="102" t="s">
        <v>163</v>
      </c>
      <c r="E82" s="102" t="s">
        <v>175</v>
      </c>
      <c r="F82" s="102" t="s">
        <v>174</v>
      </c>
    </row>
    <row r="83" spans="2:7" ht="20.100000000000001" customHeight="1" x14ac:dyDescent="0.25">
      <c r="B83" s="102" t="s">
        <v>176</v>
      </c>
      <c r="C83" s="103">
        <v>45383</v>
      </c>
      <c r="D83" s="102" t="s">
        <v>163</v>
      </c>
      <c r="E83" s="102" t="s">
        <v>178</v>
      </c>
      <c r="F83" s="102" t="s">
        <v>177</v>
      </c>
    </row>
    <row r="84" spans="2:7" ht="20.100000000000001" customHeight="1" x14ac:dyDescent="0.25">
      <c r="B84" s="102" t="s">
        <v>179</v>
      </c>
      <c r="C84" s="103">
        <v>45383</v>
      </c>
      <c r="D84" s="102" t="s">
        <v>167</v>
      </c>
      <c r="E84" s="102" t="s">
        <v>181</v>
      </c>
      <c r="F84" s="102" t="s">
        <v>180</v>
      </c>
    </row>
    <row r="85" spans="2:7" ht="20.100000000000001" customHeight="1" x14ac:dyDescent="0.25">
      <c r="B85" s="102" t="s">
        <v>182</v>
      </c>
      <c r="C85" s="103">
        <v>45383</v>
      </c>
      <c r="D85" s="102" t="s">
        <v>171</v>
      </c>
      <c r="E85" s="102" t="s">
        <v>184</v>
      </c>
      <c r="F85" s="102" t="s">
        <v>183</v>
      </c>
    </row>
    <row r="86" spans="2:7" ht="20.100000000000001" customHeight="1" x14ac:dyDescent="0.25">
      <c r="B86" s="102" t="s">
        <v>185</v>
      </c>
      <c r="C86" s="103">
        <v>45383</v>
      </c>
      <c r="D86" s="102" t="s">
        <v>163</v>
      </c>
      <c r="E86" s="102" t="s">
        <v>187</v>
      </c>
      <c r="F86" s="102" t="s">
        <v>186</v>
      </c>
    </row>
    <row r="87" spans="2:7" ht="21" x14ac:dyDescent="0.35">
      <c r="B87" s="50"/>
    </row>
    <row r="88" spans="2:7" ht="42.75" customHeight="1" thickBot="1" x14ac:dyDescent="0.3">
      <c r="B88" s="104" t="s">
        <v>192</v>
      </c>
      <c r="C88" s="105"/>
      <c r="D88" s="105"/>
      <c r="E88" s="105"/>
      <c r="F88" s="105"/>
      <c r="G88" s="105"/>
    </row>
    <row r="89" spans="2:7" ht="36" customHeight="1" thickBot="1" x14ac:dyDescent="0.3">
      <c r="B89" s="96" t="s">
        <v>190</v>
      </c>
      <c r="C89" s="99"/>
    </row>
    <row r="90" spans="2:7" ht="21" x14ac:dyDescent="0.25">
      <c r="B90" s="101" t="s">
        <v>161</v>
      </c>
      <c r="C90" s="100"/>
    </row>
    <row r="91" spans="2:7" ht="21" x14ac:dyDescent="0.25">
      <c r="B91" s="101" t="s">
        <v>191</v>
      </c>
      <c r="C91" s="98"/>
    </row>
    <row r="92" spans="2:7" ht="21" x14ac:dyDescent="0.25">
      <c r="B92" s="101" t="s">
        <v>160</v>
      </c>
      <c r="C92" s="98"/>
    </row>
    <row r="93" spans="2:7" ht="21" x14ac:dyDescent="0.25">
      <c r="B93" s="101" t="s">
        <v>188</v>
      </c>
      <c r="C93" s="98"/>
    </row>
    <row r="95" spans="2:7" ht="42" customHeight="1" x14ac:dyDescent="0.25">
      <c r="B95" s="104" t="s">
        <v>193</v>
      </c>
      <c r="C95" s="104"/>
      <c r="D95" s="104"/>
      <c r="E95" s="104"/>
      <c r="F95" s="104"/>
      <c r="G95" s="104"/>
    </row>
    <row r="97" spans="2:8" ht="20.100000000000001" customHeight="1" x14ac:dyDescent="0.25">
      <c r="B97" s="54" t="s">
        <v>194</v>
      </c>
      <c r="C97" s="80">
        <v>45852145</v>
      </c>
      <c r="D97" s="80">
        <v>45821452</v>
      </c>
      <c r="E97" s="80">
        <v>58632541</v>
      </c>
      <c r="F97" s="80">
        <v>4142522</v>
      </c>
      <c r="G97" s="80">
        <v>104521422</v>
      </c>
    </row>
    <row r="98" spans="2:8" ht="20.100000000000001" customHeight="1" x14ac:dyDescent="0.25">
      <c r="B98" s="54" t="s">
        <v>111</v>
      </c>
      <c r="C98" s="53" t="s">
        <v>195</v>
      </c>
      <c r="D98" s="53" t="s">
        <v>196</v>
      </c>
      <c r="E98" s="53" t="s">
        <v>39</v>
      </c>
      <c r="F98" s="53" t="s">
        <v>197</v>
      </c>
      <c r="G98" s="53" t="s">
        <v>198</v>
      </c>
    </row>
    <row r="99" spans="2:8" ht="20.100000000000001" customHeight="1" x14ac:dyDescent="0.25">
      <c r="B99" s="54" t="s">
        <v>86</v>
      </c>
      <c r="C99" s="80" t="s">
        <v>199</v>
      </c>
      <c r="D99" s="80" t="s">
        <v>199</v>
      </c>
      <c r="E99" s="80" t="s">
        <v>200</v>
      </c>
      <c r="F99" s="80" t="s">
        <v>199</v>
      </c>
      <c r="G99" s="80" t="s">
        <v>200</v>
      </c>
    </row>
    <row r="100" spans="2:8" ht="20.100000000000001" customHeight="1" x14ac:dyDescent="0.25">
      <c r="B100" s="54" t="s">
        <v>28</v>
      </c>
      <c r="C100" s="53">
        <v>25</v>
      </c>
      <c r="D100" s="53">
        <v>26</v>
      </c>
      <c r="E100" s="53">
        <v>30</v>
      </c>
      <c r="F100" s="53">
        <v>21</v>
      </c>
      <c r="G100" s="53">
        <v>25</v>
      </c>
    </row>
    <row r="102" spans="2:8" ht="15.75" thickBot="1" x14ac:dyDescent="0.3"/>
    <row r="103" spans="2:8" ht="40.5" customHeight="1" thickBot="1" x14ac:dyDescent="0.3">
      <c r="B103" s="106" t="s">
        <v>194</v>
      </c>
      <c r="C103" s="99"/>
    </row>
    <row r="104" spans="2:8" ht="24.95" customHeight="1" x14ac:dyDescent="0.25">
      <c r="B104" s="54" t="s">
        <v>111</v>
      </c>
      <c r="C104" s="97"/>
    </row>
    <row r="105" spans="2:8" ht="24.95" customHeight="1" x14ac:dyDescent="0.25">
      <c r="B105" s="54" t="s">
        <v>86</v>
      </c>
      <c r="C105" s="98"/>
    </row>
    <row r="106" spans="2:8" ht="24.95" customHeight="1" x14ac:dyDescent="0.25">
      <c r="B106" s="54" t="s">
        <v>28</v>
      </c>
      <c r="C106" s="98"/>
    </row>
    <row r="110" spans="2:8" x14ac:dyDescent="0.25">
      <c r="D110" s="1"/>
    </row>
    <row r="111" spans="2:8" ht="36" customHeight="1" x14ac:dyDescent="0.25">
      <c r="B111" s="92" t="s">
        <v>219</v>
      </c>
      <c r="C111" s="93"/>
      <c r="D111" s="93"/>
      <c r="E111" s="93"/>
      <c r="F111" s="93"/>
      <c r="G111" s="93"/>
      <c r="H111" s="93"/>
    </row>
    <row r="114" spans="2:8" ht="15.75" x14ac:dyDescent="0.25">
      <c r="B114" s="108" t="s">
        <v>201</v>
      </c>
      <c r="C114" s="108" t="s">
        <v>29</v>
      </c>
      <c r="D114" s="108" t="s">
        <v>30</v>
      </c>
      <c r="E114" s="108" t="s">
        <v>31</v>
      </c>
      <c r="F114" s="108" t="s">
        <v>32</v>
      </c>
      <c r="G114" s="108" t="s">
        <v>202</v>
      </c>
      <c r="H114" s="108" t="s">
        <v>203</v>
      </c>
    </row>
    <row r="115" spans="2:8" ht="15.75" x14ac:dyDescent="0.25">
      <c r="B115" s="109" t="s">
        <v>204</v>
      </c>
      <c r="C115" s="190">
        <v>10</v>
      </c>
      <c r="D115" s="109">
        <v>11</v>
      </c>
      <c r="E115" s="110">
        <v>12</v>
      </c>
      <c r="F115" s="111">
        <f>AVERAGE(C115:E115)</f>
        <v>11</v>
      </c>
      <c r="G115" s="112">
        <v>10</v>
      </c>
      <c r="H115" s="111">
        <v>3</v>
      </c>
    </row>
    <row r="116" spans="2:8" ht="15.75" x14ac:dyDescent="0.25">
      <c r="B116" s="109" t="s">
        <v>205</v>
      </c>
      <c r="C116" s="109">
        <v>11</v>
      </c>
      <c r="D116" s="109">
        <v>12</v>
      </c>
      <c r="E116" s="110">
        <v>14</v>
      </c>
      <c r="F116" s="111">
        <f t="shared" ref="F116:F121" si="0">AVERAGE(C116:E116)</f>
        <v>12.333333333333334</v>
      </c>
      <c r="G116" s="112">
        <v>8</v>
      </c>
      <c r="H116" s="111">
        <v>3</v>
      </c>
    </row>
    <row r="117" spans="2:8" ht="15.75" x14ac:dyDescent="0.25">
      <c r="B117" s="109" t="s">
        <v>206</v>
      </c>
      <c r="C117" s="109">
        <v>8</v>
      </c>
      <c r="D117" s="109">
        <v>13</v>
      </c>
      <c r="E117" s="110">
        <v>15</v>
      </c>
      <c r="F117" s="111">
        <f t="shared" si="0"/>
        <v>12</v>
      </c>
      <c r="G117" s="112">
        <v>5</v>
      </c>
      <c r="H117" s="111">
        <v>3</v>
      </c>
    </row>
    <row r="118" spans="2:8" ht="15.75" x14ac:dyDescent="0.25">
      <c r="B118" s="109" t="s">
        <v>207</v>
      </c>
      <c r="C118" s="109">
        <v>10</v>
      </c>
      <c r="D118" s="109">
        <v>10</v>
      </c>
      <c r="E118" s="110">
        <v>10</v>
      </c>
      <c r="F118" s="111">
        <f t="shared" si="0"/>
        <v>10</v>
      </c>
      <c r="G118" s="112">
        <v>6</v>
      </c>
      <c r="H118" s="111">
        <v>2</v>
      </c>
    </row>
    <row r="119" spans="2:8" ht="15.75" x14ac:dyDescent="0.25">
      <c r="B119" s="109" t="s">
        <v>208</v>
      </c>
      <c r="C119" s="109">
        <v>15</v>
      </c>
      <c r="D119" s="109">
        <v>20</v>
      </c>
      <c r="E119" s="110">
        <v>8</v>
      </c>
      <c r="F119" s="111">
        <f t="shared" si="0"/>
        <v>14.333333333333334</v>
      </c>
      <c r="G119" s="112">
        <v>5</v>
      </c>
      <c r="H119" s="111">
        <v>2</v>
      </c>
    </row>
    <row r="120" spans="2:8" ht="15.75" x14ac:dyDescent="0.25">
      <c r="B120" s="109" t="s">
        <v>209</v>
      </c>
      <c r="C120" s="109">
        <v>10</v>
      </c>
      <c r="D120" s="109">
        <v>15</v>
      </c>
      <c r="E120" s="110">
        <v>10</v>
      </c>
      <c r="F120" s="111">
        <f t="shared" si="0"/>
        <v>11.666666666666666</v>
      </c>
      <c r="G120" s="112">
        <v>11</v>
      </c>
      <c r="H120" s="111">
        <v>2</v>
      </c>
    </row>
    <row r="121" spans="2:8" ht="15.75" x14ac:dyDescent="0.25">
      <c r="B121" s="109" t="s">
        <v>210</v>
      </c>
      <c r="C121" s="109">
        <v>5</v>
      </c>
      <c r="D121" s="109">
        <v>16</v>
      </c>
      <c r="E121" s="110">
        <v>12</v>
      </c>
      <c r="F121" s="111">
        <f t="shared" si="0"/>
        <v>11</v>
      </c>
      <c r="G121" s="112">
        <v>4</v>
      </c>
      <c r="H121" s="111">
        <v>3</v>
      </c>
    </row>
    <row r="122" spans="2:8" ht="15.75" x14ac:dyDescent="0.25">
      <c r="B122" s="48"/>
      <c r="C122" s="48"/>
      <c r="D122" s="48"/>
      <c r="E122" s="48"/>
      <c r="F122" s="48"/>
      <c r="G122" s="48"/>
      <c r="H122" s="48"/>
    </row>
    <row r="123" spans="2:8" ht="15.75" x14ac:dyDescent="0.25">
      <c r="B123" s="48"/>
      <c r="C123" s="48"/>
      <c r="D123" s="48"/>
      <c r="E123" s="48"/>
      <c r="F123" s="48"/>
      <c r="G123" s="48"/>
      <c r="H123" s="48"/>
    </row>
    <row r="124" spans="2:8" ht="15.75" x14ac:dyDescent="0.25">
      <c r="B124" s="48"/>
      <c r="C124" s="48"/>
      <c r="D124" s="48"/>
      <c r="E124" s="48"/>
      <c r="F124" s="48"/>
      <c r="G124" s="48"/>
      <c r="H124" s="48"/>
    </row>
    <row r="125" spans="2:8" x14ac:dyDescent="0.25">
      <c r="B125" s="450" t="s">
        <v>211</v>
      </c>
      <c r="C125" s="450" t="s">
        <v>212</v>
      </c>
      <c r="D125" s="450"/>
      <c r="E125" s="450" t="s">
        <v>213</v>
      </c>
      <c r="F125" s="450"/>
      <c r="G125" s="451"/>
      <c r="H125" s="451"/>
    </row>
    <row r="126" spans="2:8" x14ac:dyDescent="0.25">
      <c r="B126" s="450"/>
      <c r="C126" s="450"/>
      <c r="D126" s="450"/>
      <c r="E126" s="450"/>
      <c r="F126" s="450"/>
      <c r="G126" s="451"/>
      <c r="H126" s="451"/>
    </row>
    <row r="127" spans="2:8" x14ac:dyDescent="0.25">
      <c r="B127" s="452" t="s">
        <v>214</v>
      </c>
      <c r="C127" s="453"/>
      <c r="D127" s="453"/>
      <c r="E127" s="453"/>
      <c r="F127" s="453"/>
      <c r="G127" s="451"/>
      <c r="H127" s="451"/>
    </row>
    <row r="128" spans="2:8" x14ac:dyDescent="0.25">
      <c r="B128" s="452"/>
      <c r="C128" s="453"/>
      <c r="D128" s="453"/>
      <c r="E128" s="453"/>
      <c r="F128" s="453"/>
      <c r="G128" s="451"/>
      <c r="H128" s="451"/>
    </row>
    <row r="129" spans="2:9" ht="30" customHeight="1" x14ac:dyDescent="0.25">
      <c r="B129" s="114" t="s">
        <v>215</v>
      </c>
      <c r="C129" s="454"/>
      <c r="D129" s="455"/>
      <c r="E129" s="453"/>
      <c r="F129" s="453"/>
      <c r="G129" s="451"/>
      <c r="H129" s="451"/>
    </row>
    <row r="130" spans="2:9" ht="23.25" x14ac:dyDescent="0.35">
      <c r="B130" s="52"/>
      <c r="C130" s="52"/>
      <c r="D130" s="52"/>
      <c r="E130" s="52"/>
      <c r="F130" s="52"/>
      <c r="G130" s="52"/>
      <c r="H130" s="52"/>
    </row>
    <row r="131" spans="2:9" ht="23.25" x14ac:dyDescent="0.35">
      <c r="B131" s="52"/>
      <c r="C131" s="52"/>
      <c r="D131" s="52"/>
      <c r="E131" s="52"/>
      <c r="F131" s="52"/>
      <c r="G131" s="52"/>
      <c r="H131" s="52"/>
    </row>
    <row r="132" spans="2:9" ht="23.25" x14ac:dyDescent="0.35">
      <c r="B132" s="107" t="s">
        <v>216</v>
      </c>
      <c r="C132" s="448"/>
      <c r="D132" s="449"/>
      <c r="E132" s="52"/>
      <c r="F132" s="52"/>
      <c r="G132" s="52"/>
      <c r="H132" s="52"/>
    </row>
    <row r="134" spans="2:9" ht="30.75" customHeight="1" x14ac:dyDescent="0.25">
      <c r="G134" s="243"/>
    </row>
    <row r="135" spans="2:9" ht="30.75" customHeight="1" x14ac:dyDescent="0.25">
      <c r="G135" s="243"/>
    </row>
    <row r="136" spans="2:9" ht="30.75" customHeight="1" x14ac:dyDescent="0.25">
      <c r="B136" s="401" t="s">
        <v>969</v>
      </c>
      <c r="C136" s="401"/>
      <c r="D136" s="401"/>
      <c r="E136" s="401"/>
      <c r="F136" s="401"/>
      <c r="G136" s="402"/>
    </row>
    <row r="137" spans="2:9" ht="30.75" customHeight="1" x14ac:dyDescent="0.25">
      <c r="G137" s="243"/>
    </row>
    <row r="138" spans="2:9" ht="30.75" customHeight="1" thickBot="1" x14ac:dyDescent="0.3">
      <c r="B138" s="322"/>
      <c r="C138" s="322"/>
      <c r="D138" s="322"/>
      <c r="E138" s="322"/>
      <c r="F138" s="322"/>
      <c r="G138" s="322"/>
      <c r="H138" s="322"/>
      <c r="I138" s="322"/>
    </row>
    <row r="139" spans="2:9" ht="30.75" customHeight="1" x14ac:dyDescent="0.25">
      <c r="B139" s="405"/>
      <c r="C139" s="406"/>
      <c r="D139" s="406"/>
      <c r="E139" s="406"/>
      <c r="F139" s="406"/>
      <c r="G139" s="406"/>
      <c r="H139" s="406"/>
      <c r="I139" s="407"/>
    </row>
    <row r="140" spans="2:9" ht="30.75" customHeight="1" x14ac:dyDescent="0.25">
      <c r="B140" s="408"/>
      <c r="C140" s="327" t="s">
        <v>826</v>
      </c>
      <c r="D140" s="322"/>
      <c r="E140" s="322"/>
      <c r="F140" s="322"/>
      <c r="G140" s="322"/>
      <c r="H140" s="322"/>
      <c r="I140" s="409"/>
    </row>
    <row r="141" spans="2:9" ht="30.75" customHeight="1" thickBot="1" x14ac:dyDescent="0.3">
      <c r="B141" s="408"/>
      <c r="C141" s="322"/>
      <c r="D141" s="322"/>
      <c r="E141" s="322"/>
      <c r="F141" s="322"/>
      <c r="G141" s="322"/>
      <c r="H141" s="322"/>
      <c r="I141" s="409"/>
    </row>
    <row r="142" spans="2:9" ht="30.75" customHeight="1" thickBot="1" x14ac:dyDescent="0.3">
      <c r="B142" s="408"/>
      <c r="C142" s="403" t="s">
        <v>827</v>
      </c>
      <c r="D142" s="403" t="s">
        <v>828</v>
      </c>
      <c r="E142" s="403" t="s">
        <v>831</v>
      </c>
      <c r="F142" s="403" t="s">
        <v>834</v>
      </c>
      <c r="I142" s="319"/>
    </row>
    <row r="143" spans="2:9" ht="30.75" customHeight="1" x14ac:dyDescent="0.25">
      <c r="B143" s="408"/>
      <c r="C143" s="331" t="s">
        <v>829</v>
      </c>
      <c r="D143" s="331" t="s">
        <v>836</v>
      </c>
      <c r="E143" s="332">
        <v>1200000</v>
      </c>
      <c r="F143" s="331" t="s">
        <v>837</v>
      </c>
      <c r="I143" s="319"/>
    </row>
    <row r="144" spans="2:9" ht="30.75" customHeight="1" x14ac:dyDescent="0.25">
      <c r="B144" s="408"/>
      <c r="C144" s="333" t="s">
        <v>832</v>
      </c>
      <c r="D144" s="333" t="s">
        <v>838</v>
      </c>
      <c r="E144" s="334">
        <v>1500000</v>
      </c>
      <c r="F144" s="333" t="s">
        <v>839</v>
      </c>
      <c r="I144" s="319"/>
    </row>
    <row r="145" spans="2:9" ht="30.75" customHeight="1" thickBot="1" x14ac:dyDescent="0.3">
      <c r="B145" s="410"/>
      <c r="C145" s="335" t="s">
        <v>835</v>
      </c>
      <c r="D145" s="335" t="s">
        <v>840</v>
      </c>
      <c r="E145" s="336">
        <v>1000000</v>
      </c>
      <c r="F145" s="335" t="s">
        <v>841</v>
      </c>
      <c r="I145" s="319"/>
    </row>
    <row r="146" spans="2:9" ht="30.75" customHeight="1" x14ac:dyDescent="0.25">
      <c r="B146" s="410"/>
      <c r="E146" s="411"/>
      <c r="F146" s="412"/>
      <c r="G146" s="412"/>
      <c r="H146" s="412"/>
      <c r="I146" s="409"/>
    </row>
    <row r="147" spans="2:9" ht="30.75" customHeight="1" thickBot="1" x14ac:dyDescent="0.3">
      <c r="B147" s="410"/>
      <c r="E147" s="411"/>
      <c r="F147" s="412"/>
      <c r="G147" s="412"/>
      <c r="H147" s="412"/>
      <c r="I147" s="409"/>
    </row>
    <row r="148" spans="2:9" ht="30.75" customHeight="1" thickBot="1" x14ac:dyDescent="0.3">
      <c r="B148" s="410"/>
      <c r="C148" s="404" t="s">
        <v>827</v>
      </c>
      <c r="D148" s="404" t="s">
        <v>828</v>
      </c>
      <c r="E148" s="411"/>
      <c r="F148" s="412"/>
      <c r="G148" s="412"/>
      <c r="H148" s="412"/>
      <c r="I148" s="409"/>
    </row>
    <row r="149" spans="2:9" ht="30.75" customHeight="1" thickBot="1" x14ac:dyDescent="0.3">
      <c r="B149" s="410"/>
      <c r="C149" s="329" t="s">
        <v>829</v>
      </c>
      <c r="D149" s="330"/>
      <c r="E149" s="411"/>
      <c r="F149" s="412"/>
      <c r="G149" s="412"/>
      <c r="H149" s="412"/>
      <c r="I149" s="409"/>
    </row>
    <row r="150" spans="2:9" ht="30.75" customHeight="1" x14ac:dyDescent="0.25">
      <c r="B150" s="410"/>
      <c r="C150" s="328"/>
      <c r="D150" s="328"/>
      <c r="E150" s="411"/>
      <c r="F150" s="412"/>
      <c r="G150" s="412"/>
      <c r="H150" s="412"/>
      <c r="I150" s="409"/>
    </row>
    <row r="151" spans="2:9" ht="30.75" customHeight="1" thickBot="1" x14ac:dyDescent="0.3">
      <c r="B151" s="410"/>
      <c r="C151" s="328" t="s">
        <v>830</v>
      </c>
      <c r="D151" s="328"/>
      <c r="E151" s="411"/>
      <c r="F151" s="412"/>
      <c r="G151" s="412"/>
      <c r="H151" s="412"/>
      <c r="I151" s="409"/>
    </row>
    <row r="152" spans="2:9" ht="30.75" customHeight="1" thickBot="1" x14ac:dyDescent="0.3">
      <c r="B152" s="410"/>
      <c r="C152" s="404" t="s">
        <v>827</v>
      </c>
      <c r="D152" s="404" t="s">
        <v>831</v>
      </c>
      <c r="E152" s="411"/>
      <c r="F152" s="412"/>
      <c r="G152" s="412"/>
      <c r="H152" s="412"/>
      <c r="I152" s="409"/>
    </row>
    <row r="153" spans="2:9" ht="30.75" customHeight="1" thickBot="1" x14ac:dyDescent="0.3">
      <c r="B153" s="410"/>
      <c r="C153" s="329" t="s">
        <v>832</v>
      </c>
      <c r="D153" s="330"/>
      <c r="E153" s="411"/>
      <c r="F153" s="412"/>
      <c r="G153" s="412"/>
      <c r="H153" s="412"/>
      <c r="I153" s="409"/>
    </row>
    <row r="154" spans="2:9" ht="30.75" customHeight="1" x14ac:dyDescent="0.25">
      <c r="B154" s="410"/>
      <c r="C154" s="328"/>
      <c r="D154" s="328"/>
      <c r="E154" s="322"/>
      <c r="F154" s="322"/>
      <c r="G154" s="322"/>
      <c r="H154" s="322"/>
      <c r="I154" s="409"/>
    </row>
    <row r="155" spans="2:9" ht="30.75" customHeight="1" thickBot="1" x14ac:dyDescent="0.3">
      <c r="B155" s="410"/>
      <c r="C155" s="328" t="s">
        <v>833</v>
      </c>
      <c r="D155" s="328"/>
      <c r="G155" s="413"/>
      <c r="H155" s="413"/>
      <c r="I155" s="409"/>
    </row>
    <row r="156" spans="2:9" ht="30.75" customHeight="1" thickBot="1" x14ac:dyDescent="0.3">
      <c r="B156" s="408"/>
      <c r="C156" s="404" t="s">
        <v>827</v>
      </c>
      <c r="D156" s="404" t="s">
        <v>834</v>
      </c>
      <c r="G156" s="414"/>
      <c r="H156" s="414"/>
      <c r="I156" s="409"/>
    </row>
    <row r="157" spans="2:9" ht="30.75" customHeight="1" thickBot="1" x14ac:dyDescent="0.3">
      <c r="B157" s="408"/>
      <c r="C157" s="329" t="s">
        <v>835</v>
      </c>
      <c r="D157" s="330"/>
      <c r="G157" s="414"/>
      <c r="H157" s="414"/>
      <c r="I157" s="409"/>
    </row>
    <row r="158" spans="2:9" ht="30.75" customHeight="1" x14ac:dyDescent="0.25">
      <c r="B158" s="408"/>
      <c r="G158" s="414"/>
      <c r="H158" s="414"/>
      <c r="I158" s="409"/>
    </row>
    <row r="159" spans="2:9" ht="30.75" customHeight="1" thickBot="1" x14ac:dyDescent="0.3">
      <c r="B159" s="415"/>
      <c r="C159" s="416"/>
      <c r="D159" s="416"/>
      <c r="E159" s="416"/>
      <c r="F159" s="416"/>
      <c r="G159" s="416"/>
      <c r="H159" s="416"/>
      <c r="I159" s="417"/>
    </row>
    <row r="160" spans="2:9" ht="30.75" customHeight="1" x14ac:dyDescent="0.25">
      <c r="B160" s="322"/>
      <c r="C160" s="322"/>
      <c r="D160" s="322"/>
      <c r="E160" s="322"/>
      <c r="F160" s="322"/>
      <c r="G160" s="322"/>
      <c r="H160" s="322"/>
      <c r="I160" s="322"/>
    </row>
    <row r="161" spans="2:9" ht="30.75" customHeight="1" thickBot="1" x14ac:dyDescent="0.3">
      <c r="B161" s="322"/>
      <c r="C161" s="322"/>
      <c r="D161" s="322"/>
      <c r="E161" s="322"/>
      <c r="F161" s="322"/>
      <c r="G161" s="322"/>
      <c r="H161" s="322"/>
      <c r="I161" s="322"/>
    </row>
    <row r="162" spans="2:9" ht="30.75" customHeight="1" thickTop="1" x14ac:dyDescent="0.25">
      <c r="B162" s="323"/>
      <c r="C162" s="324"/>
      <c r="D162" s="324"/>
      <c r="E162" s="324"/>
      <c r="F162" s="324"/>
      <c r="G162" s="324"/>
      <c r="H162" s="324"/>
      <c r="I162" s="325"/>
    </row>
    <row r="163" spans="2:9" ht="30.75" customHeight="1" x14ac:dyDescent="0.25">
      <c r="B163" s="326"/>
      <c r="C163" s="327" t="s">
        <v>842</v>
      </c>
      <c r="D163" s="322"/>
      <c r="E163" s="322"/>
      <c r="F163" s="322"/>
      <c r="G163" s="322"/>
      <c r="H163" s="322"/>
      <c r="I163" s="321"/>
    </row>
    <row r="164" spans="2:9" ht="30.75" customHeight="1" x14ac:dyDescent="0.25">
      <c r="B164" s="326"/>
      <c r="C164" s="322"/>
      <c r="D164" s="322"/>
      <c r="E164" s="322"/>
      <c r="F164" s="322"/>
      <c r="G164" s="322"/>
      <c r="H164" s="322"/>
      <c r="I164" s="321"/>
    </row>
    <row r="165" spans="2:9" ht="30.75" customHeight="1" x14ac:dyDescent="0.25">
      <c r="B165" s="326"/>
      <c r="C165" s="460" t="s">
        <v>843</v>
      </c>
      <c r="D165" s="460"/>
      <c r="E165" s="460"/>
      <c r="F165" s="460"/>
      <c r="G165" s="460"/>
      <c r="H165" s="460"/>
      <c r="I165" s="321"/>
    </row>
    <row r="166" spans="2:9" ht="30.75" customHeight="1" thickBot="1" x14ac:dyDescent="0.3">
      <c r="B166" s="326"/>
      <c r="C166" s="340"/>
      <c r="D166" s="341"/>
      <c r="E166" s="341"/>
      <c r="F166" s="341"/>
      <c r="G166" s="341"/>
      <c r="H166" s="341"/>
      <c r="I166" s="321"/>
    </row>
    <row r="167" spans="2:9" ht="30.75" customHeight="1" x14ac:dyDescent="0.25">
      <c r="B167" s="326"/>
      <c r="C167" s="418" t="s">
        <v>844</v>
      </c>
      <c r="D167" s="342" t="s">
        <v>845</v>
      </c>
      <c r="E167" s="343"/>
      <c r="F167" s="343"/>
      <c r="G167" s="343"/>
      <c r="H167" s="343"/>
      <c r="I167" s="321"/>
    </row>
    <row r="168" spans="2:9" ht="30.75" customHeight="1" x14ac:dyDescent="0.25">
      <c r="B168" s="326"/>
      <c r="C168" s="419" t="s">
        <v>828</v>
      </c>
      <c r="D168" s="344"/>
      <c r="E168" s="343"/>
      <c r="F168" s="343"/>
      <c r="G168" s="343"/>
      <c r="H168" s="343"/>
      <c r="I168" s="321"/>
    </row>
    <row r="169" spans="2:9" ht="30.75" customHeight="1" x14ac:dyDescent="0.25">
      <c r="B169" s="326"/>
      <c r="C169" s="419" t="s">
        <v>827</v>
      </c>
      <c r="D169" s="344"/>
      <c r="E169" s="343"/>
      <c r="F169" s="343"/>
      <c r="G169" s="343"/>
      <c r="H169" s="343"/>
      <c r="I169" s="321"/>
    </row>
    <row r="170" spans="2:9" ht="30.75" customHeight="1" thickBot="1" x14ac:dyDescent="0.3">
      <c r="B170" s="326"/>
      <c r="C170" s="420" t="s">
        <v>846</v>
      </c>
      <c r="D170" s="345"/>
      <c r="E170" s="343"/>
      <c r="F170" s="343"/>
      <c r="G170" s="343"/>
      <c r="H170" s="343"/>
      <c r="I170" s="321"/>
    </row>
    <row r="171" spans="2:9" ht="30.75" customHeight="1" x14ac:dyDescent="0.25">
      <c r="B171" s="326"/>
      <c r="C171" s="343"/>
      <c r="D171" s="343"/>
      <c r="E171" s="343"/>
      <c r="F171" s="343"/>
      <c r="G171" s="343"/>
      <c r="H171" s="343"/>
      <c r="I171" s="321"/>
    </row>
    <row r="172" spans="2:9" ht="30.75" customHeight="1" thickBot="1" x14ac:dyDescent="0.3">
      <c r="B172" s="326"/>
      <c r="C172" s="343"/>
      <c r="D172" s="343"/>
      <c r="E172" s="343"/>
      <c r="F172" s="343"/>
      <c r="G172" s="343"/>
      <c r="H172" s="343"/>
      <c r="I172" s="321"/>
    </row>
    <row r="173" spans="2:9" ht="30.75" customHeight="1" x14ac:dyDescent="0.25">
      <c r="B173" s="326"/>
      <c r="C173" s="418" t="s">
        <v>844</v>
      </c>
      <c r="D173" s="421" t="s">
        <v>847</v>
      </c>
      <c r="E173" s="421" t="s">
        <v>848</v>
      </c>
      <c r="F173" s="421" t="s">
        <v>845</v>
      </c>
      <c r="G173" s="421" t="s">
        <v>849</v>
      </c>
      <c r="H173" s="421" t="s">
        <v>850</v>
      </c>
      <c r="I173" s="321"/>
    </row>
    <row r="174" spans="2:9" ht="30.75" customHeight="1" x14ac:dyDescent="0.25">
      <c r="B174" s="346"/>
      <c r="C174" s="419" t="s">
        <v>828</v>
      </c>
      <c r="D174" s="422" t="s">
        <v>851</v>
      </c>
      <c r="E174" s="422" t="s">
        <v>852</v>
      </c>
      <c r="F174" s="422" t="s">
        <v>853</v>
      </c>
      <c r="G174" s="422" t="s">
        <v>854</v>
      </c>
      <c r="H174" s="422" t="s">
        <v>855</v>
      </c>
      <c r="I174" s="347"/>
    </row>
    <row r="175" spans="2:9" ht="30.75" customHeight="1" x14ac:dyDescent="0.25">
      <c r="B175" s="326"/>
      <c r="C175" s="419" t="s">
        <v>827</v>
      </c>
      <c r="D175" s="422" t="s">
        <v>856</v>
      </c>
      <c r="E175" s="422" t="s">
        <v>857</v>
      </c>
      <c r="F175" s="422" t="s">
        <v>858</v>
      </c>
      <c r="G175" s="422" t="s">
        <v>859</v>
      </c>
      <c r="H175" s="422" t="s">
        <v>860</v>
      </c>
      <c r="I175" s="321"/>
    </row>
    <row r="176" spans="2:9" ht="30.75" customHeight="1" thickBot="1" x14ac:dyDescent="0.3">
      <c r="B176" s="326"/>
      <c r="C176" s="420" t="s">
        <v>846</v>
      </c>
      <c r="D176" s="423" t="s">
        <v>861</v>
      </c>
      <c r="E176" s="423" t="s">
        <v>862</v>
      </c>
      <c r="F176" s="423" t="s">
        <v>863</v>
      </c>
      <c r="G176" s="423" t="s">
        <v>864</v>
      </c>
      <c r="H176" s="423" t="s">
        <v>862</v>
      </c>
      <c r="I176" s="321"/>
    </row>
    <row r="177" spans="2:9" ht="30.75" customHeight="1" thickBot="1" x14ac:dyDescent="0.3">
      <c r="B177" s="337"/>
      <c r="C177" s="348"/>
      <c r="D177" s="348"/>
      <c r="E177" s="348"/>
      <c r="F177" s="348"/>
      <c r="G177" s="348"/>
      <c r="H177" s="348"/>
      <c r="I177" s="339"/>
    </row>
    <row r="178" spans="2:9" ht="30.75" customHeight="1" thickTop="1" x14ac:dyDescent="0.25">
      <c r="B178" s="322"/>
      <c r="C178" s="349"/>
      <c r="D178" s="349"/>
      <c r="E178" s="349"/>
      <c r="F178" s="349"/>
      <c r="G178" s="349"/>
      <c r="H178" s="349"/>
      <c r="I178" s="322"/>
    </row>
    <row r="179" spans="2:9" ht="30.75" customHeight="1" thickBot="1" x14ac:dyDescent="0.3">
      <c r="B179" s="322"/>
      <c r="C179" s="349"/>
      <c r="D179" s="349"/>
      <c r="E179" s="349"/>
      <c r="F179" s="349"/>
      <c r="G179" s="349"/>
      <c r="H179" s="349"/>
      <c r="I179" s="322"/>
    </row>
    <row r="180" spans="2:9" ht="30.75" customHeight="1" thickTop="1" x14ac:dyDescent="0.25">
      <c r="B180" s="323"/>
      <c r="C180" s="324"/>
      <c r="D180" s="324"/>
      <c r="E180" s="324"/>
      <c r="F180" s="324"/>
      <c r="G180" s="324"/>
      <c r="H180" s="324"/>
      <c r="I180" s="325"/>
    </row>
    <row r="181" spans="2:9" ht="30.75" customHeight="1" x14ac:dyDescent="0.25">
      <c r="B181" s="326"/>
      <c r="C181" s="327" t="s">
        <v>865</v>
      </c>
      <c r="D181" s="322"/>
      <c r="E181" s="322"/>
      <c r="F181" s="322"/>
      <c r="G181" s="322"/>
      <c r="H181" s="322"/>
      <c r="I181" s="321"/>
    </row>
    <row r="182" spans="2:9" ht="30.75" customHeight="1" x14ac:dyDescent="0.25">
      <c r="B182" s="326"/>
      <c r="C182" s="322"/>
      <c r="D182" s="322"/>
      <c r="E182" s="322"/>
      <c r="F182" s="322"/>
      <c r="G182" s="322"/>
      <c r="H182" s="322"/>
      <c r="I182" s="321"/>
    </row>
    <row r="183" spans="2:9" ht="30.75" customHeight="1" x14ac:dyDescent="0.25">
      <c r="B183" s="326"/>
      <c r="C183" s="461" t="s">
        <v>866</v>
      </c>
      <c r="D183" s="461"/>
      <c r="E183" s="461"/>
      <c r="F183" s="461"/>
      <c r="G183" s="461"/>
      <c r="H183" s="461"/>
      <c r="I183" s="321"/>
    </row>
    <row r="184" spans="2:9" ht="30.75" customHeight="1" x14ac:dyDescent="0.25">
      <c r="B184" s="326"/>
      <c r="C184" s="340"/>
      <c r="D184" s="340"/>
      <c r="E184" s="340"/>
      <c r="F184" s="340"/>
      <c r="G184" s="340"/>
      <c r="H184" s="340"/>
      <c r="I184" s="321"/>
    </row>
    <row r="185" spans="2:9" ht="30.75" customHeight="1" x14ac:dyDescent="0.25">
      <c r="B185" s="326"/>
      <c r="C185" s="462" t="s">
        <v>867</v>
      </c>
      <c r="D185" s="462"/>
      <c r="E185" s="462"/>
      <c r="F185" s="462"/>
      <c r="G185" s="462"/>
      <c r="H185" s="462"/>
      <c r="I185" s="321"/>
    </row>
    <row r="186" spans="2:9" ht="30.75" customHeight="1" thickBot="1" x14ac:dyDescent="0.3">
      <c r="B186" s="326"/>
      <c r="C186" s="340"/>
      <c r="D186" s="341"/>
      <c r="E186" s="341"/>
      <c r="F186" s="341"/>
      <c r="G186" s="341"/>
      <c r="H186" s="341"/>
      <c r="I186" s="321"/>
    </row>
    <row r="187" spans="2:9" ht="30.75" customHeight="1" thickBot="1" x14ac:dyDescent="0.3">
      <c r="B187" s="326"/>
      <c r="C187" s="350" t="s">
        <v>190</v>
      </c>
      <c r="D187" s="350" t="s">
        <v>111</v>
      </c>
      <c r="E187" s="350" t="s">
        <v>868</v>
      </c>
      <c r="F187" s="350" t="s">
        <v>293</v>
      </c>
      <c r="G187" s="350" t="s">
        <v>869</v>
      </c>
      <c r="H187" s="341"/>
      <c r="I187" s="321"/>
    </row>
    <row r="188" spans="2:9" ht="30.75" customHeight="1" thickBot="1" x14ac:dyDescent="0.3">
      <c r="B188" s="326"/>
      <c r="C188" s="351" t="s">
        <v>870</v>
      </c>
      <c r="D188" s="352"/>
      <c r="E188" s="352"/>
      <c r="F188" s="353"/>
      <c r="G188" s="354"/>
      <c r="H188" s="341"/>
      <c r="I188" s="321"/>
    </row>
    <row r="189" spans="2:9" ht="30.75" customHeight="1" x14ac:dyDescent="0.25">
      <c r="B189" s="326"/>
      <c r="C189" s="355"/>
      <c r="D189" s="355"/>
      <c r="E189" s="356"/>
      <c r="F189" s="328"/>
      <c r="G189" s="328"/>
      <c r="H189" s="328"/>
      <c r="I189" s="321"/>
    </row>
    <row r="190" spans="2:9" ht="30.75" customHeight="1" thickBot="1" x14ac:dyDescent="0.3">
      <c r="B190" s="326"/>
      <c r="C190" s="355"/>
      <c r="D190" s="355"/>
      <c r="E190" s="356"/>
      <c r="F190" s="328"/>
      <c r="G190" s="328"/>
      <c r="H190" s="328"/>
      <c r="I190" s="321"/>
    </row>
    <row r="191" spans="2:9" ht="30.75" customHeight="1" thickBot="1" x14ac:dyDescent="0.3">
      <c r="B191" s="326"/>
      <c r="C191" s="350" t="s">
        <v>190</v>
      </c>
      <c r="D191" s="350" t="s">
        <v>111</v>
      </c>
      <c r="E191" s="350" t="s">
        <v>868</v>
      </c>
      <c r="F191" s="350" t="s">
        <v>871</v>
      </c>
      <c r="G191" s="350" t="s">
        <v>293</v>
      </c>
      <c r="H191" s="350" t="s">
        <v>872</v>
      </c>
      <c r="I191" s="321"/>
    </row>
    <row r="192" spans="2:9" ht="30.75" customHeight="1" x14ac:dyDescent="0.25">
      <c r="B192" s="326"/>
      <c r="C192" s="357" t="s">
        <v>873</v>
      </c>
      <c r="D192" s="358" t="s">
        <v>874</v>
      </c>
      <c r="E192" s="359" t="s">
        <v>875</v>
      </c>
      <c r="F192" s="359">
        <v>2336758</v>
      </c>
      <c r="G192" s="360">
        <v>2500000</v>
      </c>
      <c r="H192" s="361">
        <v>18384</v>
      </c>
      <c r="I192" s="321"/>
    </row>
    <row r="193" spans="2:9" ht="30.75" customHeight="1" x14ac:dyDescent="0.25">
      <c r="B193" s="326"/>
      <c r="C193" s="357" t="s">
        <v>876</v>
      </c>
      <c r="D193" s="358" t="s">
        <v>877</v>
      </c>
      <c r="E193" s="359" t="s">
        <v>878</v>
      </c>
      <c r="F193" s="359">
        <v>2213490</v>
      </c>
      <c r="G193" s="360">
        <v>2347000</v>
      </c>
      <c r="H193" s="361">
        <v>23882</v>
      </c>
      <c r="I193" s="321"/>
    </row>
    <row r="194" spans="2:9" ht="30.75" customHeight="1" x14ac:dyDescent="0.25">
      <c r="B194" s="326"/>
      <c r="C194" s="357" t="s">
        <v>879</v>
      </c>
      <c r="D194" s="358" t="s">
        <v>880</v>
      </c>
      <c r="E194" s="359" t="s">
        <v>881</v>
      </c>
      <c r="F194" s="359">
        <v>2214590</v>
      </c>
      <c r="G194" s="360">
        <v>1900000</v>
      </c>
      <c r="H194" s="361">
        <v>22487</v>
      </c>
      <c r="I194" s="321"/>
    </row>
    <row r="195" spans="2:9" ht="30.75" customHeight="1" x14ac:dyDescent="0.25">
      <c r="B195" s="326"/>
      <c r="C195" s="357" t="s">
        <v>882</v>
      </c>
      <c r="D195" s="358" t="s">
        <v>883</v>
      </c>
      <c r="E195" s="359" t="s">
        <v>884</v>
      </c>
      <c r="F195" s="359">
        <v>8732652</v>
      </c>
      <c r="G195" s="360">
        <v>3000000</v>
      </c>
      <c r="H195" s="361">
        <v>27258</v>
      </c>
      <c r="I195" s="321"/>
    </row>
    <row r="196" spans="2:9" ht="30.75" customHeight="1" x14ac:dyDescent="0.25">
      <c r="B196" s="326"/>
      <c r="C196" s="357" t="s">
        <v>885</v>
      </c>
      <c r="D196" s="358" t="s">
        <v>886</v>
      </c>
      <c r="E196" s="359" t="s">
        <v>887</v>
      </c>
      <c r="F196" s="359">
        <v>2279012</v>
      </c>
      <c r="G196" s="360">
        <v>2000000</v>
      </c>
      <c r="H196" s="361">
        <v>18879</v>
      </c>
      <c r="I196" s="321"/>
    </row>
    <row r="197" spans="2:9" ht="30.75" customHeight="1" x14ac:dyDescent="0.25">
      <c r="B197" s="326"/>
      <c r="C197" s="357" t="s">
        <v>888</v>
      </c>
      <c r="D197" s="358" t="s">
        <v>889</v>
      </c>
      <c r="E197" s="359" t="s">
        <v>890</v>
      </c>
      <c r="F197" s="359">
        <v>2219090</v>
      </c>
      <c r="G197" s="360">
        <v>7600000</v>
      </c>
      <c r="H197" s="361">
        <v>21287</v>
      </c>
      <c r="I197" s="321"/>
    </row>
    <row r="198" spans="2:9" ht="30.75" customHeight="1" x14ac:dyDescent="0.25">
      <c r="B198" s="326"/>
      <c r="C198" s="357" t="s">
        <v>891</v>
      </c>
      <c r="D198" s="358" t="s">
        <v>892</v>
      </c>
      <c r="E198" s="359" t="s">
        <v>893</v>
      </c>
      <c r="F198" s="359">
        <v>2186758</v>
      </c>
      <c r="G198" s="360">
        <v>3345000</v>
      </c>
      <c r="H198" s="361">
        <v>15128</v>
      </c>
      <c r="I198" s="321"/>
    </row>
    <row r="199" spans="2:9" ht="30.75" customHeight="1" x14ac:dyDescent="0.25">
      <c r="B199" s="326"/>
      <c r="C199" s="357" t="s">
        <v>894</v>
      </c>
      <c r="D199" s="358" t="s">
        <v>895</v>
      </c>
      <c r="E199" s="359" t="s">
        <v>896</v>
      </c>
      <c r="F199" s="359">
        <v>8512345</v>
      </c>
      <c r="G199" s="360">
        <v>3600000</v>
      </c>
      <c r="H199" s="361">
        <v>14983</v>
      </c>
      <c r="I199" s="321"/>
    </row>
    <row r="200" spans="2:9" ht="30.75" customHeight="1" x14ac:dyDescent="0.25">
      <c r="B200" s="326"/>
      <c r="C200" s="357" t="s">
        <v>897</v>
      </c>
      <c r="D200" s="358" t="s">
        <v>898</v>
      </c>
      <c r="E200" s="362" t="s">
        <v>899</v>
      </c>
      <c r="F200" s="359">
        <v>3258451</v>
      </c>
      <c r="G200" s="360">
        <v>4672500</v>
      </c>
      <c r="H200" s="361">
        <v>20362</v>
      </c>
      <c r="I200" s="321"/>
    </row>
    <row r="201" spans="2:9" ht="30.75" customHeight="1" x14ac:dyDescent="0.25">
      <c r="B201" s="326"/>
      <c r="C201" s="357" t="s">
        <v>900</v>
      </c>
      <c r="D201" s="358" t="s">
        <v>901</v>
      </c>
      <c r="E201" s="362" t="s">
        <v>902</v>
      </c>
      <c r="F201" s="359">
        <v>6326587</v>
      </c>
      <c r="G201" s="360">
        <v>4927000</v>
      </c>
      <c r="H201" s="361">
        <v>24269</v>
      </c>
      <c r="I201" s="321"/>
    </row>
    <row r="202" spans="2:9" ht="30.75" customHeight="1" x14ac:dyDescent="0.25">
      <c r="B202" s="326"/>
      <c r="C202" s="357" t="s">
        <v>903</v>
      </c>
      <c r="D202" s="358" t="s">
        <v>904</v>
      </c>
      <c r="E202" s="362" t="s">
        <v>905</v>
      </c>
      <c r="F202" s="359">
        <v>5333268</v>
      </c>
      <c r="G202" s="360">
        <v>5181500</v>
      </c>
      <c r="H202" s="361">
        <v>25000</v>
      </c>
      <c r="I202" s="321"/>
    </row>
    <row r="203" spans="2:9" ht="30.75" customHeight="1" x14ac:dyDescent="0.25">
      <c r="B203" s="326"/>
      <c r="C203" s="357" t="s">
        <v>906</v>
      </c>
      <c r="D203" s="358" t="s">
        <v>907</v>
      </c>
      <c r="E203" s="362" t="s">
        <v>908</v>
      </c>
      <c r="F203" s="359">
        <v>3812488</v>
      </c>
      <c r="G203" s="360">
        <v>5436000</v>
      </c>
      <c r="H203" s="361">
        <v>22018</v>
      </c>
      <c r="I203" s="321"/>
    </row>
    <row r="204" spans="2:9" ht="30.75" customHeight="1" x14ac:dyDescent="0.25">
      <c r="B204" s="326"/>
      <c r="C204" s="357" t="s">
        <v>909</v>
      </c>
      <c r="D204" s="358" t="s">
        <v>910</v>
      </c>
      <c r="E204" s="363" t="s">
        <v>911</v>
      </c>
      <c r="F204" s="359">
        <v>2215487</v>
      </c>
      <c r="G204" s="360">
        <v>5690500</v>
      </c>
      <c r="H204" s="361">
        <v>26475</v>
      </c>
      <c r="I204" s="321"/>
    </row>
    <row r="205" spans="2:9" ht="30.75" customHeight="1" x14ac:dyDescent="0.25">
      <c r="B205" s="326"/>
      <c r="C205" s="357" t="s">
        <v>912</v>
      </c>
      <c r="D205" s="358" t="s">
        <v>913</v>
      </c>
      <c r="E205" s="362" t="s">
        <v>914</v>
      </c>
      <c r="F205" s="359">
        <v>2215487</v>
      </c>
      <c r="G205" s="360">
        <v>5945000</v>
      </c>
      <c r="H205" s="361">
        <v>16466</v>
      </c>
      <c r="I205" s="321"/>
    </row>
    <row r="206" spans="2:9" ht="30.75" customHeight="1" x14ac:dyDescent="0.25">
      <c r="B206" s="326"/>
      <c r="C206" s="357" t="s">
        <v>915</v>
      </c>
      <c r="D206" s="358" t="s">
        <v>916</v>
      </c>
      <c r="E206" s="362" t="s">
        <v>917</v>
      </c>
      <c r="F206" s="359">
        <v>6215498</v>
      </c>
      <c r="G206" s="360">
        <v>6199500</v>
      </c>
      <c r="H206" s="361">
        <v>25951</v>
      </c>
      <c r="I206" s="321"/>
    </row>
    <row r="207" spans="2:9" ht="30.75" customHeight="1" x14ac:dyDescent="0.25">
      <c r="B207" s="326"/>
      <c r="C207" s="357" t="s">
        <v>918</v>
      </c>
      <c r="D207" s="364" t="s">
        <v>919</v>
      </c>
      <c r="E207" s="362" t="s">
        <v>920</v>
      </c>
      <c r="F207" s="359">
        <v>3265987</v>
      </c>
      <c r="G207" s="365">
        <v>6454000</v>
      </c>
      <c r="H207" s="361">
        <v>24811</v>
      </c>
      <c r="I207" s="321"/>
    </row>
    <row r="208" spans="2:9" ht="30.75" customHeight="1" x14ac:dyDescent="0.25">
      <c r="B208" s="326"/>
      <c r="C208" s="357" t="s">
        <v>921</v>
      </c>
      <c r="D208" s="358" t="s">
        <v>922</v>
      </c>
      <c r="E208" s="358" t="s">
        <v>923</v>
      </c>
      <c r="F208" s="366">
        <v>8574321</v>
      </c>
      <c r="G208" s="360">
        <v>6890277.7777777798</v>
      </c>
      <c r="H208" s="361">
        <v>25475</v>
      </c>
      <c r="I208" s="321"/>
    </row>
    <row r="209" spans="2:9" ht="30.75" customHeight="1" x14ac:dyDescent="0.25">
      <c r="B209" s="367"/>
      <c r="C209" s="368" t="s">
        <v>924</v>
      </c>
      <c r="D209" s="369" t="s">
        <v>925</v>
      </c>
      <c r="E209" s="359" t="s">
        <v>926</v>
      </c>
      <c r="F209" s="370">
        <v>5554729</v>
      </c>
      <c r="G209" s="371">
        <v>7199311.1111111101</v>
      </c>
      <c r="H209" s="372">
        <v>26294</v>
      </c>
      <c r="I209" s="373"/>
    </row>
    <row r="210" spans="2:9" ht="30.75" customHeight="1" x14ac:dyDescent="0.25">
      <c r="B210" s="326"/>
      <c r="C210" s="357" t="s">
        <v>870</v>
      </c>
      <c r="D210" s="358" t="s">
        <v>927</v>
      </c>
      <c r="E210" s="358" t="s">
        <v>928</v>
      </c>
      <c r="F210" s="366">
        <v>5553932</v>
      </c>
      <c r="G210" s="360">
        <v>7508344.4444444496</v>
      </c>
      <c r="H210" s="361">
        <v>17949</v>
      </c>
      <c r="I210" s="321"/>
    </row>
    <row r="211" spans="2:9" ht="30.75" customHeight="1" x14ac:dyDescent="0.25">
      <c r="B211" s="326"/>
      <c r="C211" s="357" t="s">
        <v>929</v>
      </c>
      <c r="D211" s="358" t="s">
        <v>930</v>
      </c>
      <c r="E211" s="358" t="s">
        <v>931</v>
      </c>
      <c r="F211" s="366">
        <v>5557788</v>
      </c>
      <c r="G211" s="360">
        <v>7817377.7777777798</v>
      </c>
      <c r="H211" s="361">
        <v>27777</v>
      </c>
      <c r="I211" s="321"/>
    </row>
    <row r="212" spans="2:9" ht="30.75" customHeight="1" thickBot="1" x14ac:dyDescent="0.3">
      <c r="B212" s="326"/>
      <c r="C212" s="374" t="s">
        <v>932</v>
      </c>
      <c r="D212" s="375" t="s">
        <v>933</v>
      </c>
      <c r="E212" s="375" t="s">
        <v>934</v>
      </c>
      <c r="F212" s="376">
        <v>8212345</v>
      </c>
      <c r="G212" s="377">
        <v>8126411.1111111101</v>
      </c>
      <c r="H212" s="378">
        <v>24000</v>
      </c>
      <c r="I212" s="321"/>
    </row>
    <row r="213" spans="2:9" ht="30.75" customHeight="1" thickBot="1" x14ac:dyDescent="0.3">
      <c r="B213" s="337"/>
      <c r="C213" s="338"/>
      <c r="D213" s="338"/>
      <c r="E213" s="338"/>
      <c r="F213" s="338"/>
      <c r="G213" s="338"/>
      <c r="H213" s="338"/>
      <c r="I213" s="339"/>
    </row>
    <row r="214" spans="2:9" ht="30.75" customHeight="1" thickTop="1" x14ac:dyDescent="0.25">
      <c r="B214" s="322"/>
      <c r="C214" s="349"/>
      <c r="D214" s="349"/>
      <c r="E214" s="349"/>
      <c r="F214" s="349"/>
      <c r="G214" s="349"/>
      <c r="H214" s="349"/>
      <c r="I214" s="322"/>
    </row>
    <row r="215" spans="2:9" ht="30.75" customHeight="1" thickBot="1" x14ac:dyDescent="0.3">
      <c r="B215" s="322"/>
      <c r="C215" s="349"/>
      <c r="D215" s="349"/>
      <c r="E215" s="349"/>
      <c r="F215" s="349"/>
      <c r="G215" s="349"/>
      <c r="H215" s="349"/>
      <c r="I215" s="322"/>
    </row>
    <row r="216" spans="2:9" ht="30.75" customHeight="1" thickTop="1" x14ac:dyDescent="0.25">
      <c r="B216" s="323"/>
      <c r="C216" s="324"/>
      <c r="D216" s="324"/>
      <c r="E216" s="324"/>
      <c r="F216" s="324"/>
      <c r="G216" s="324"/>
      <c r="H216" s="324"/>
      <c r="I216" s="325"/>
    </row>
    <row r="217" spans="2:9" ht="30.75" customHeight="1" x14ac:dyDescent="0.25">
      <c r="B217" s="326"/>
      <c r="C217" s="327" t="s">
        <v>935</v>
      </c>
      <c r="D217" s="322"/>
      <c r="E217" s="322"/>
      <c r="F217" s="322"/>
      <c r="G217" s="322"/>
      <c r="H217" s="322"/>
      <c r="I217" s="321"/>
    </row>
    <row r="218" spans="2:9" x14ac:dyDescent="0.25">
      <c r="B218" s="326"/>
      <c r="C218" s="322"/>
      <c r="D218" s="322"/>
      <c r="E218" s="322"/>
      <c r="F218" s="322"/>
      <c r="G218" s="322"/>
      <c r="H218" s="322"/>
      <c r="I218" s="321"/>
    </row>
    <row r="219" spans="2:9" x14ac:dyDescent="0.25">
      <c r="B219" s="326"/>
      <c r="C219" s="461" t="s">
        <v>936</v>
      </c>
      <c r="D219" s="461"/>
      <c r="E219" s="461"/>
      <c r="F219" s="461"/>
      <c r="G219" s="461"/>
      <c r="H219" s="461"/>
      <c r="I219" s="321"/>
    </row>
    <row r="220" spans="2:9" ht="15.75" thickBot="1" x14ac:dyDescent="0.3">
      <c r="B220" s="326"/>
      <c r="C220" s="340"/>
      <c r="D220" s="341"/>
      <c r="E220" s="341"/>
      <c r="F220" s="341"/>
      <c r="G220" s="341"/>
      <c r="H220" s="341"/>
      <c r="I220" s="321"/>
    </row>
    <row r="221" spans="2:9" x14ac:dyDescent="0.25">
      <c r="B221" s="326"/>
      <c r="C221" s="379"/>
      <c r="D221" s="380"/>
      <c r="E221" s="380"/>
      <c r="F221" s="380"/>
      <c r="G221" s="381"/>
      <c r="H221" s="341"/>
      <c r="I221" s="321"/>
    </row>
    <row r="222" spans="2:9" ht="27" x14ac:dyDescent="0.5">
      <c r="B222" s="326"/>
      <c r="C222" s="456" t="s">
        <v>937</v>
      </c>
      <c r="D222" s="457"/>
      <c r="E222" s="457"/>
      <c r="F222" s="457"/>
      <c r="G222" s="458"/>
      <c r="H222" s="341"/>
      <c r="I222" s="321"/>
    </row>
    <row r="223" spans="2:9" x14ac:dyDescent="0.25">
      <c r="B223" s="326"/>
      <c r="C223" s="382"/>
      <c r="D223" s="383"/>
      <c r="E223" s="383"/>
      <c r="F223" s="383"/>
      <c r="G223" s="384"/>
      <c r="H223" s="341"/>
      <c r="I223" s="321"/>
    </row>
    <row r="224" spans="2:9" x14ac:dyDescent="0.25">
      <c r="B224" s="326"/>
      <c r="C224" s="382"/>
      <c r="D224" s="385" t="s">
        <v>158</v>
      </c>
      <c r="E224" s="386" t="s">
        <v>938</v>
      </c>
      <c r="F224" s="383"/>
      <c r="G224" s="384"/>
      <c r="H224" s="341"/>
      <c r="I224" s="321"/>
    </row>
    <row r="225" spans="2:9" ht="15.75" thickBot="1" x14ac:dyDescent="0.3">
      <c r="B225" s="326"/>
      <c r="C225" s="382"/>
      <c r="D225" s="385"/>
      <c r="E225" s="387"/>
      <c r="F225" s="383"/>
      <c r="G225" s="384"/>
      <c r="H225" s="341"/>
      <c r="I225" s="321"/>
    </row>
    <row r="226" spans="2:9" x14ac:dyDescent="0.25">
      <c r="B226" s="326"/>
      <c r="C226" s="382"/>
      <c r="D226" s="385" t="s">
        <v>939</v>
      </c>
      <c r="E226" s="388"/>
      <c r="F226" s="383"/>
      <c r="G226" s="384"/>
      <c r="H226" s="341"/>
      <c r="I226" s="321"/>
    </row>
    <row r="227" spans="2:9" x14ac:dyDescent="0.25">
      <c r="B227" s="326"/>
      <c r="C227" s="382"/>
      <c r="D227" s="385" t="s">
        <v>940</v>
      </c>
      <c r="E227" s="389"/>
      <c r="F227" s="383"/>
      <c r="G227" s="384"/>
      <c r="H227" s="341"/>
      <c r="I227" s="321"/>
    </row>
    <row r="228" spans="2:9" x14ac:dyDescent="0.25">
      <c r="B228" s="326"/>
      <c r="C228" s="382"/>
      <c r="D228" s="385" t="s">
        <v>941</v>
      </c>
      <c r="E228" s="389"/>
      <c r="F228" s="383"/>
      <c r="G228" s="384"/>
      <c r="H228" s="341"/>
      <c r="I228" s="321"/>
    </row>
    <row r="229" spans="2:9" x14ac:dyDescent="0.25">
      <c r="B229" s="326"/>
      <c r="C229" s="382"/>
      <c r="D229" s="385" t="s">
        <v>942</v>
      </c>
      <c r="E229" s="389"/>
      <c r="F229" s="383"/>
      <c r="G229" s="384"/>
      <c r="H229" s="341"/>
      <c r="I229" s="321"/>
    </row>
    <row r="230" spans="2:9" x14ac:dyDescent="0.25">
      <c r="B230" s="326"/>
      <c r="C230" s="382"/>
      <c r="D230" s="385" t="s">
        <v>943</v>
      </c>
      <c r="E230" s="389"/>
      <c r="F230" s="383"/>
      <c r="G230" s="384"/>
      <c r="H230" s="341"/>
      <c r="I230" s="321"/>
    </row>
    <row r="231" spans="2:9" x14ac:dyDescent="0.25">
      <c r="B231" s="326"/>
      <c r="C231" s="382"/>
      <c r="D231" s="385" t="s">
        <v>322</v>
      </c>
      <c r="E231" s="389"/>
      <c r="F231" s="383"/>
      <c r="G231" s="384"/>
      <c r="H231" s="341"/>
      <c r="I231" s="321"/>
    </row>
    <row r="232" spans="2:9" x14ac:dyDescent="0.25">
      <c r="B232" s="326"/>
      <c r="C232" s="382"/>
      <c r="D232" s="385" t="s">
        <v>944</v>
      </c>
      <c r="E232" s="389"/>
      <c r="F232" s="383"/>
      <c r="G232" s="384"/>
      <c r="H232" s="341"/>
      <c r="I232" s="321"/>
    </row>
    <row r="233" spans="2:9" ht="15.75" thickBot="1" x14ac:dyDescent="0.3">
      <c r="B233" s="326"/>
      <c r="C233" s="382"/>
      <c r="D233" s="385" t="s">
        <v>945</v>
      </c>
      <c r="E233" s="390"/>
      <c r="F233" s="383"/>
      <c r="G233" s="384"/>
      <c r="H233" s="328"/>
      <c r="I233" s="321"/>
    </row>
    <row r="234" spans="2:9" x14ac:dyDescent="0.25">
      <c r="B234" s="326"/>
      <c r="C234" s="382"/>
      <c r="D234" s="383"/>
      <c r="E234" s="383"/>
      <c r="F234" s="383"/>
      <c r="G234" s="384"/>
      <c r="H234" s="355"/>
      <c r="I234" s="321"/>
    </row>
    <row r="235" spans="2:9" ht="15.75" thickBot="1" x14ac:dyDescent="0.3">
      <c r="B235" s="326"/>
      <c r="C235" s="391"/>
      <c r="D235" s="392"/>
      <c r="E235" s="392"/>
      <c r="F235" s="392"/>
      <c r="G235" s="393"/>
      <c r="H235" s="394"/>
      <c r="I235" s="321"/>
    </row>
    <row r="236" spans="2:9" x14ac:dyDescent="0.25">
      <c r="B236" s="326"/>
      <c r="C236" s="355"/>
      <c r="D236" s="355"/>
      <c r="E236" s="356"/>
      <c r="F236" s="328"/>
      <c r="G236" s="328"/>
      <c r="H236" s="328"/>
      <c r="I236" s="321"/>
    </row>
    <row r="237" spans="2:9" ht="15.75" thickBot="1" x14ac:dyDescent="0.3">
      <c r="B237" s="326"/>
      <c r="C237" s="355"/>
      <c r="D237" s="355"/>
      <c r="E237" s="356"/>
      <c r="F237" s="328"/>
      <c r="G237" s="328"/>
      <c r="H237" s="328"/>
      <c r="I237" s="321"/>
    </row>
    <row r="238" spans="2:9" ht="27.75" thickBot="1" x14ac:dyDescent="0.55000000000000004">
      <c r="B238" s="326"/>
      <c r="C238" s="459" t="s">
        <v>946</v>
      </c>
      <c r="D238" s="459"/>
      <c r="E238" s="459"/>
      <c r="F238" s="459"/>
      <c r="G238" s="459"/>
      <c r="H238" s="459"/>
      <c r="I238" s="321"/>
    </row>
    <row r="239" spans="2:9" x14ac:dyDescent="0.25">
      <c r="B239" s="326"/>
      <c r="C239" s="395" t="s">
        <v>947</v>
      </c>
      <c r="D239" s="396" t="s">
        <v>948</v>
      </c>
      <c r="E239" s="396" t="s">
        <v>949</v>
      </c>
      <c r="F239" s="396" t="s">
        <v>938</v>
      </c>
      <c r="G239" s="396" t="s">
        <v>950</v>
      </c>
      <c r="H239" s="396" t="s">
        <v>951</v>
      </c>
      <c r="I239" s="321"/>
    </row>
    <row r="240" spans="2:9" x14ac:dyDescent="0.25">
      <c r="B240" s="326"/>
      <c r="C240" s="397" t="s">
        <v>335</v>
      </c>
      <c r="D240" s="398" t="s">
        <v>952</v>
      </c>
      <c r="E240" s="398" t="s">
        <v>953</v>
      </c>
      <c r="F240" s="398" t="s">
        <v>954</v>
      </c>
      <c r="G240" s="398" t="s">
        <v>955</v>
      </c>
      <c r="H240" s="398" t="s">
        <v>956</v>
      </c>
      <c r="I240" s="321"/>
    </row>
    <row r="241" spans="2:9" x14ac:dyDescent="0.25">
      <c r="B241" s="326"/>
      <c r="C241" s="397" t="s">
        <v>957</v>
      </c>
      <c r="D241" s="398" t="s">
        <v>958</v>
      </c>
      <c r="E241" s="398" t="s">
        <v>959</v>
      </c>
      <c r="F241" s="398" t="s">
        <v>960</v>
      </c>
      <c r="G241" s="398" t="s">
        <v>961</v>
      </c>
      <c r="H241" s="398" t="s">
        <v>962</v>
      </c>
      <c r="I241" s="321"/>
    </row>
    <row r="242" spans="2:9" x14ac:dyDescent="0.25">
      <c r="B242" s="326"/>
      <c r="C242" s="397" t="s">
        <v>334</v>
      </c>
      <c r="D242" s="357" t="s">
        <v>963</v>
      </c>
      <c r="E242" s="357" t="s">
        <v>964</v>
      </c>
      <c r="F242" s="357" t="s">
        <v>965</v>
      </c>
      <c r="G242" s="357" t="s">
        <v>966</v>
      </c>
      <c r="H242" s="357" t="s">
        <v>967</v>
      </c>
      <c r="I242" s="321"/>
    </row>
    <row r="243" spans="2:9" x14ac:dyDescent="0.25">
      <c r="B243" s="326"/>
      <c r="C243" s="397" t="s">
        <v>224</v>
      </c>
      <c r="D243" s="357">
        <v>4</v>
      </c>
      <c r="E243" s="357">
        <v>10</v>
      </c>
      <c r="F243" s="357">
        <v>45</v>
      </c>
      <c r="G243" s="357">
        <v>20</v>
      </c>
      <c r="H243" s="357">
        <v>3</v>
      </c>
      <c r="I243" s="321"/>
    </row>
    <row r="244" spans="2:9" ht="15.75" thickBot="1" x14ac:dyDescent="0.3">
      <c r="B244" s="326"/>
      <c r="C244" s="399" t="s">
        <v>968</v>
      </c>
      <c r="D244" s="400">
        <v>1956500</v>
      </c>
      <c r="E244" s="400">
        <v>195650</v>
      </c>
      <c r="F244" s="400">
        <v>75250</v>
      </c>
      <c r="G244" s="400">
        <v>255850</v>
      </c>
      <c r="H244" s="400">
        <v>3612000</v>
      </c>
      <c r="I244" s="321"/>
    </row>
    <row r="245" spans="2:9" ht="15.75" thickBot="1" x14ac:dyDescent="0.3">
      <c r="B245" s="337"/>
      <c r="C245" s="338"/>
      <c r="D245" s="338"/>
      <c r="E245" s="338"/>
      <c r="F245" s="338"/>
      <c r="G245" s="338"/>
      <c r="H245" s="338"/>
      <c r="I245" s="339"/>
    </row>
    <row r="246" spans="2:9" ht="15.75" thickTop="1" x14ac:dyDescent="0.25"/>
  </sheetData>
  <mergeCells count="17">
    <mergeCell ref="C222:G222"/>
    <mergeCell ref="C238:H238"/>
    <mergeCell ref="C165:H165"/>
    <mergeCell ref="C183:H183"/>
    <mergeCell ref="C185:H185"/>
    <mergeCell ref="C219:H219"/>
    <mergeCell ref="B4:G4"/>
    <mergeCell ref="C132:D132"/>
    <mergeCell ref="B125:B126"/>
    <mergeCell ref="C125:D126"/>
    <mergeCell ref="E125:F126"/>
    <mergeCell ref="G125:H129"/>
    <mergeCell ref="B127:B128"/>
    <mergeCell ref="C127:D128"/>
    <mergeCell ref="E127:F128"/>
    <mergeCell ref="C129:D129"/>
    <mergeCell ref="E129:F12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94E5D-B109-4172-AF0B-E73C6C283B70}">
  <sheetPr codeName="Hoja7"/>
  <dimension ref="B2:Q57"/>
  <sheetViews>
    <sheetView topLeftCell="A7" zoomScale="90" zoomScaleNormal="90" workbookViewId="0"/>
  </sheetViews>
  <sheetFormatPr baseColWidth="10" defaultRowHeight="15" x14ac:dyDescent="0.25"/>
  <cols>
    <col min="1" max="1" width="17.7109375" customWidth="1"/>
    <col min="2" max="2" width="30.28515625" customWidth="1"/>
    <col min="3" max="3" width="14.42578125" customWidth="1"/>
    <col min="4" max="4" width="18.140625" customWidth="1"/>
    <col min="5" max="5" width="20" customWidth="1"/>
    <col min="6" max="6" width="26.7109375" customWidth="1"/>
    <col min="7" max="7" width="15.5703125" customWidth="1"/>
    <col min="8" max="8" width="11" customWidth="1"/>
    <col min="10" max="10" width="22.28515625" customWidth="1"/>
    <col min="14" max="14" width="33.85546875" bestFit="1" customWidth="1"/>
  </cols>
  <sheetData>
    <row r="2" spans="2:17" ht="26.25" x14ac:dyDescent="0.4">
      <c r="B2" s="77" t="s">
        <v>136</v>
      </c>
    </row>
    <row r="4" spans="2:17" x14ac:dyDescent="0.25">
      <c r="B4" s="116" t="s">
        <v>705</v>
      </c>
    </row>
    <row r="5" spans="2:17" x14ac:dyDescent="0.25">
      <c r="B5" s="116" t="s">
        <v>133</v>
      </c>
    </row>
    <row r="6" spans="2:17" x14ac:dyDescent="0.25">
      <c r="B6" s="116" t="s">
        <v>135</v>
      </c>
    </row>
    <row r="7" spans="2:17" ht="18.75" customHeight="1" x14ac:dyDescent="0.25">
      <c r="B7" s="191" t="s">
        <v>706</v>
      </c>
    </row>
    <row r="8" spans="2:17" x14ac:dyDescent="0.25">
      <c r="B8" s="116" t="s">
        <v>134</v>
      </c>
    </row>
    <row r="10" spans="2:17" ht="15.75" thickBot="1" x14ac:dyDescent="0.3"/>
    <row r="11" spans="2:17" s="117" customFormat="1" ht="27.75" customHeight="1" thickBot="1" x14ac:dyDescent="0.3">
      <c r="B11" s="246" t="s">
        <v>190</v>
      </c>
      <c r="C11" s="246" t="s">
        <v>188</v>
      </c>
      <c r="D11" s="246" t="s">
        <v>220</v>
      </c>
      <c r="E11" s="246" t="s">
        <v>221</v>
      </c>
      <c r="F11" s="246" t="s">
        <v>222</v>
      </c>
      <c r="G11" s="246" t="s">
        <v>223</v>
      </c>
      <c r="H11" s="246" t="s">
        <v>224</v>
      </c>
      <c r="J11" s="245" t="s">
        <v>190</v>
      </c>
      <c r="K11" s="245" t="s">
        <v>188</v>
      </c>
      <c r="L11" s="245" t="s">
        <v>220</v>
      </c>
      <c r="M11" s="245" t="s">
        <v>221</v>
      </c>
      <c r="N11" s="245" t="s">
        <v>222</v>
      </c>
      <c r="O11" s="245" t="s">
        <v>223</v>
      </c>
      <c r="P11" s="245" t="s">
        <v>224</v>
      </c>
      <c r="Q11" s="245" t="s">
        <v>146</v>
      </c>
    </row>
    <row r="12" spans="2:17" x14ac:dyDescent="0.25">
      <c r="B12" s="247" t="s">
        <v>230</v>
      </c>
      <c r="C12" s="247" t="s">
        <v>226</v>
      </c>
      <c r="D12" s="247" t="s">
        <v>227</v>
      </c>
      <c r="E12" s="247" t="s">
        <v>231</v>
      </c>
      <c r="F12" s="247" t="s">
        <v>232</v>
      </c>
      <c r="G12" s="247">
        <v>19</v>
      </c>
      <c r="H12" s="247">
        <v>12</v>
      </c>
      <c r="J12" s="55" t="s">
        <v>262</v>
      </c>
      <c r="K12" s="55" t="s">
        <v>234</v>
      </c>
      <c r="L12" s="55" t="s">
        <v>258</v>
      </c>
      <c r="M12" s="55" t="s">
        <v>228</v>
      </c>
      <c r="N12" s="55" t="s">
        <v>229</v>
      </c>
      <c r="O12" s="55">
        <v>6</v>
      </c>
      <c r="P12" s="55">
        <v>10</v>
      </c>
      <c r="Q12" s="55">
        <f>Tabla4[[#This Row],[Precio Unidad]]*Tabla4[[#This Row],[Cantidad]]</f>
        <v>60</v>
      </c>
    </row>
    <row r="13" spans="2:17" x14ac:dyDescent="0.25">
      <c r="B13" s="55" t="s">
        <v>237</v>
      </c>
      <c r="C13" s="55" t="s">
        <v>234</v>
      </c>
      <c r="D13" s="55" t="s">
        <v>238</v>
      </c>
      <c r="E13" s="55" t="s">
        <v>231</v>
      </c>
      <c r="F13" s="55" t="s">
        <v>239</v>
      </c>
      <c r="G13" s="55">
        <v>7.75</v>
      </c>
      <c r="H13" s="55">
        <v>20</v>
      </c>
      <c r="J13" s="55" t="s">
        <v>225</v>
      </c>
      <c r="K13" s="55" t="s">
        <v>226</v>
      </c>
      <c r="L13" s="55" t="s">
        <v>227</v>
      </c>
      <c r="M13" s="55" t="s">
        <v>228</v>
      </c>
      <c r="N13" s="55" t="s">
        <v>229</v>
      </c>
      <c r="O13" s="55">
        <v>7</v>
      </c>
      <c r="P13" s="55">
        <v>20</v>
      </c>
      <c r="Q13" s="55">
        <f>Tabla4[[#This Row],[Precio Unidad]]*Tabla4[[#This Row],[Cantidad]]</f>
        <v>140</v>
      </c>
    </row>
    <row r="14" spans="2:17" x14ac:dyDescent="0.25">
      <c r="B14" s="55" t="s">
        <v>240</v>
      </c>
      <c r="C14" s="55" t="s">
        <v>241</v>
      </c>
      <c r="D14" s="55" t="s">
        <v>238</v>
      </c>
      <c r="E14" s="55" t="s">
        <v>231</v>
      </c>
      <c r="F14" s="55" t="s">
        <v>242</v>
      </c>
      <c r="G14" s="55">
        <v>46</v>
      </c>
      <c r="H14" s="55">
        <v>7</v>
      </c>
      <c r="J14" s="55" t="s">
        <v>237</v>
      </c>
      <c r="K14" s="55" t="s">
        <v>234</v>
      </c>
      <c r="L14" s="55" t="s">
        <v>238</v>
      </c>
      <c r="M14" s="55" t="s">
        <v>231</v>
      </c>
      <c r="N14" s="55" t="s">
        <v>239</v>
      </c>
      <c r="O14" s="55">
        <v>7.75</v>
      </c>
      <c r="P14" s="55">
        <v>20</v>
      </c>
      <c r="Q14" s="55">
        <f>Tabla4[[#This Row],[Precio Unidad]]*Tabla4[[#This Row],[Cantidad]]</f>
        <v>155</v>
      </c>
    </row>
    <row r="15" spans="2:17" x14ac:dyDescent="0.25">
      <c r="B15" s="55" t="s">
        <v>243</v>
      </c>
      <c r="C15" s="55" t="s">
        <v>244</v>
      </c>
      <c r="D15" s="55" t="s">
        <v>238</v>
      </c>
      <c r="E15" s="55" t="s">
        <v>231</v>
      </c>
      <c r="F15" s="55" t="s">
        <v>245</v>
      </c>
      <c r="G15" s="55">
        <v>263.5</v>
      </c>
      <c r="H15" s="55">
        <v>2</v>
      </c>
      <c r="J15" s="55" t="s">
        <v>233</v>
      </c>
      <c r="K15" s="55" t="s">
        <v>234</v>
      </c>
      <c r="L15" s="55" t="s">
        <v>227</v>
      </c>
      <c r="M15" s="55" t="s">
        <v>235</v>
      </c>
      <c r="N15" s="55" t="s">
        <v>236</v>
      </c>
      <c r="O15" s="55">
        <v>12</v>
      </c>
      <c r="P15" s="55">
        <v>35</v>
      </c>
      <c r="Q15" s="55">
        <f>Tabla4[[#This Row],[Precio Unidad]]*Tabla4[[#This Row],[Cantidad]]</f>
        <v>420</v>
      </c>
    </row>
    <row r="16" spans="2:17" x14ac:dyDescent="0.25">
      <c r="B16" s="55" t="s">
        <v>249</v>
      </c>
      <c r="C16" s="55" t="s">
        <v>234</v>
      </c>
      <c r="D16" s="55" t="s">
        <v>227</v>
      </c>
      <c r="E16" s="55" t="s">
        <v>231</v>
      </c>
      <c r="F16" s="55" t="s">
        <v>250</v>
      </c>
      <c r="G16" s="55">
        <v>18</v>
      </c>
      <c r="H16" s="55">
        <v>28</v>
      </c>
      <c r="J16" s="55" t="s">
        <v>255</v>
      </c>
      <c r="K16" s="55" t="s">
        <v>244</v>
      </c>
      <c r="L16" s="55" t="s">
        <v>227</v>
      </c>
      <c r="M16" s="55" t="s">
        <v>247</v>
      </c>
      <c r="N16" s="55" t="s">
        <v>256</v>
      </c>
      <c r="O16" s="55">
        <v>12.5</v>
      </c>
      <c r="P16" s="55">
        <v>24</v>
      </c>
      <c r="Q16" s="55">
        <f>Tabla4[[#This Row],[Precio Unidad]]*Tabla4[[#This Row],[Cantidad]]</f>
        <v>300</v>
      </c>
    </row>
    <row r="17" spans="2:17" x14ac:dyDescent="0.25">
      <c r="B17" s="55" t="s">
        <v>257</v>
      </c>
      <c r="C17" s="55" t="s">
        <v>244</v>
      </c>
      <c r="D17" s="55" t="s">
        <v>258</v>
      </c>
      <c r="E17" s="55" t="s">
        <v>231</v>
      </c>
      <c r="F17" s="55" t="s">
        <v>232</v>
      </c>
      <c r="G17" s="55">
        <v>19</v>
      </c>
      <c r="H17" s="55">
        <v>10</v>
      </c>
      <c r="J17" s="55" t="s">
        <v>270</v>
      </c>
      <c r="K17" s="55" t="s">
        <v>234</v>
      </c>
      <c r="L17" s="55" t="s">
        <v>227</v>
      </c>
      <c r="M17" s="55" t="s">
        <v>231</v>
      </c>
      <c r="N17" s="55" t="s">
        <v>267</v>
      </c>
      <c r="O17" s="55">
        <v>13.25</v>
      </c>
      <c r="P17" s="55">
        <v>30</v>
      </c>
      <c r="Q17" s="55">
        <f>Tabla4[[#This Row],[Precio Unidad]]*Tabla4[[#This Row],[Cantidad]]</f>
        <v>397.5</v>
      </c>
    </row>
    <row r="18" spans="2:17" x14ac:dyDescent="0.25">
      <c r="B18" s="55" t="s">
        <v>266</v>
      </c>
      <c r="C18" s="55" t="s">
        <v>244</v>
      </c>
      <c r="D18" s="55" t="s">
        <v>227</v>
      </c>
      <c r="E18" s="55" t="s">
        <v>231</v>
      </c>
      <c r="F18" s="55" t="s">
        <v>267</v>
      </c>
      <c r="G18" s="55">
        <v>25.89</v>
      </c>
      <c r="H18" s="55">
        <v>20</v>
      </c>
      <c r="J18" s="55" t="s">
        <v>249</v>
      </c>
      <c r="K18" s="55" t="s">
        <v>234</v>
      </c>
      <c r="L18" s="55" t="s">
        <v>227</v>
      </c>
      <c r="M18" s="55" t="s">
        <v>231</v>
      </c>
      <c r="N18" s="55" t="s">
        <v>250</v>
      </c>
      <c r="O18" s="55">
        <v>18</v>
      </c>
      <c r="P18" s="55">
        <v>28</v>
      </c>
      <c r="Q18" s="55">
        <f>Tabla4[[#This Row],[Precio Unidad]]*Tabla4[[#This Row],[Cantidad]]</f>
        <v>504</v>
      </c>
    </row>
    <row r="19" spans="2:17" x14ac:dyDescent="0.25">
      <c r="B19" s="55" t="s">
        <v>270</v>
      </c>
      <c r="C19" s="55" t="s">
        <v>234</v>
      </c>
      <c r="D19" s="55" t="s">
        <v>227</v>
      </c>
      <c r="E19" s="55" t="s">
        <v>231</v>
      </c>
      <c r="F19" s="55" t="s">
        <v>267</v>
      </c>
      <c r="G19" s="55">
        <v>13.25</v>
      </c>
      <c r="H19" s="55">
        <v>30</v>
      </c>
      <c r="J19" s="55" t="s">
        <v>230</v>
      </c>
      <c r="K19" s="55" t="s">
        <v>226</v>
      </c>
      <c r="L19" s="55" t="s">
        <v>227</v>
      </c>
      <c r="M19" s="55" t="s">
        <v>231</v>
      </c>
      <c r="N19" s="55" t="s">
        <v>232</v>
      </c>
      <c r="O19" s="55">
        <v>19</v>
      </c>
      <c r="P19" s="55">
        <v>12</v>
      </c>
      <c r="Q19" s="55">
        <f>Tabla4[[#This Row],[Precio Unidad]]*Tabla4[[#This Row],[Cantidad]]</f>
        <v>228</v>
      </c>
    </row>
    <row r="20" spans="2:17" x14ac:dyDescent="0.25">
      <c r="B20" s="55" t="s">
        <v>263</v>
      </c>
      <c r="C20" s="55" t="s">
        <v>226</v>
      </c>
      <c r="D20" s="55" t="s">
        <v>227</v>
      </c>
      <c r="E20" s="55" t="s">
        <v>264</v>
      </c>
      <c r="F20" s="55" t="s">
        <v>265</v>
      </c>
      <c r="G20" s="55">
        <v>123.79</v>
      </c>
      <c r="H20" s="55">
        <v>8</v>
      </c>
      <c r="J20" s="55" t="s">
        <v>257</v>
      </c>
      <c r="K20" s="55" t="s">
        <v>244</v>
      </c>
      <c r="L20" s="55" t="s">
        <v>258</v>
      </c>
      <c r="M20" s="55" t="s">
        <v>231</v>
      </c>
      <c r="N20" s="55" t="s">
        <v>232</v>
      </c>
      <c r="O20" s="55">
        <v>19</v>
      </c>
      <c r="P20" s="55">
        <v>10</v>
      </c>
      <c r="Q20" s="55">
        <f>Tabla4[[#This Row],[Precio Unidad]]*Tabla4[[#This Row],[Cantidad]]</f>
        <v>190</v>
      </c>
    </row>
    <row r="21" spans="2:17" x14ac:dyDescent="0.25">
      <c r="B21" s="55" t="s">
        <v>233</v>
      </c>
      <c r="C21" s="55" t="s">
        <v>234</v>
      </c>
      <c r="D21" s="55" t="s">
        <v>227</v>
      </c>
      <c r="E21" s="55" t="s">
        <v>235</v>
      </c>
      <c r="F21" s="55" t="s">
        <v>236</v>
      </c>
      <c r="G21" s="55">
        <v>12</v>
      </c>
      <c r="H21" s="55">
        <v>35</v>
      </c>
      <c r="J21" s="55" t="s">
        <v>251</v>
      </c>
      <c r="K21" s="55" t="s">
        <v>226</v>
      </c>
      <c r="L21" s="55" t="s">
        <v>227</v>
      </c>
      <c r="M21" s="55" t="s">
        <v>235</v>
      </c>
      <c r="N21" s="55" t="s">
        <v>252</v>
      </c>
      <c r="O21" s="55">
        <v>25</v>
      </c>
      <c r="P21" s="55">
        <v>6</v>
      </c>
      <c r="Q21" s="55">
        <f>Tabla4[[#This Row],[Precio Unidad]]*Tabla4[[#This Row],[Cantidad]]</f>
        <v>150</v>
      </c>
    </row>
    <row r="22" spans="2:17" x14ac:dyDescent="0.25">
      <c r="B22" s="55" t="s">
        <v>251</v>
      </c>
      <c r="C22" s="55" t="s">
        <v>226</v>
      </c>
      <c r="D22" s="55" t="s">
        <v>227</v>
      </c>
      <c r="E22" s="55" t="s">
        <v>235</v>
      </c>
      <c r="F22" s="55" t="s">
        <v>252</v>
      </c>
      <c r="G22" s="55">
        <v>25</v>
      </c>
      <c r="H22" s="55">
        <v>6</v>
      </c>
      <c r="J22" s="55" t="s">
        <v>266</v>
      </c>
      <c r="K22" s="55" t="s">
        <v>244</v>
      </c>
      <c r="L22" s="55" t="s">
        <v>227</v>
      </c>
      <c r="M22" s="55" t="s">
        <v>231</v>
      </c>
      <c r="N22" s="55" t="s">
        <v>267</v>
      </c>
      <c r="O22" s="55">
        <v>25.89</v>
      </c>
      <c r="P22" s="55">
        <v>20</v>
      </c>
      <c r="Q22" s="55">
        <f>Tabla4[[#This Row],[Precio Unidad]]*Tabla4[[#This Row],[Cantidad]]</f>
        <v>517.79999999999995</v>
      </c>
    </row>
    <row r="23" spans="2:17" x14ac:dyDescent="0.25">
      <c r="B23" s="55" t="s">
        <v>259</v>
      </c>
      <c r="C23" s="55" t="s">
        <v>226</v>
      </c>
      <c r="D23" s="55" t="s">
        <v>258</v>
      </c>
      <c r="E23" s="55" t="s">
        <v>235</v>
      </c>
      <c r="F23" s="55" t="s">
        <v>260</v>
      </c>
      <c r="G23" s="55">
        <v>40</v>
      </c>
      <c r="H23" s="55">
        <v>20</v>
      </c>
      <c r="J23" s="55" t="s">
        <v>261</v>
      </c>
      <c r="K23" s="55" t="s">
        <v>226</v>
      </c>
      <c r="L23" s="55" t="s">
        <v>258</v>
      </c>
      <c r="M23" s="55" t="s">
        <v>228</v>
      </c>
      <c r="N23" s="55" t="s">
        <v>254</v>
      </c>
      <c r="O23" s="55">
        <v>34</v>
      </c>
      <c r="P23" s="55">
        <v>21</v>
      </c>
      <c r="Q23" s="55">
        <f>Tabla4[[#This Row],[Precio Unidad]]*Tabla4[[#This Row],[Cantidad]]</f>
        <v>714</v>
      </c>
    </row>
    <row r="24" spans="2:17" x14ac:dyDescent="0.25">
      <c r="B24" s="55" t="s">
        <v>225</v>
      </c>
      <c r="C24" s="55" t="s">
        <v>226</v>
      </c>
      <c r="D24" s="55" t="s">
        <v>227</v>
      </c>
      <c r="E24" s="55" t="s">
        <v>228</v>
      </c>
      <c r="F24" s="55" t="s">
        <v>229</v>
      </c>
      <c r="G24" s="55">
        <v>7</v>
      </c>
      <c r="H24" s="55">
        <v>20</v>
      </c>
      <c r="J24" s="55" t="s">
        <v>253</v>
      </c>
      <c r="K24" s="55" t="s">
        <v>234</v>
      </c>
      <c r="L24" s="55" t="s">
        <v>227</v>
      </c>
      <c r="M24" s="55" t="s">
        <v>228</v>
      </c>
      <c r="N24" s="55" t="s">
        <v>254</v>
      </c>
      <c r="O24" s="55">
        <v>34</v>
      </c>
      <c r="P24" s="55">
        <v>30</v>
      </c>
      <c r="Q24" s="55">
        <f>Tabla4[[#This Row],[Precio Unidad]]*Tabla4[[#This Row],[Cantidad]]</f>
        <v>1020</v>
      </c>
    </row>
    <row r="25" spans="2:17" x14ac:dyDescent="0.25">
      <c r="B25" s="55" t="s">
        <v>253</v>
      </c>
      <c r="C25" s="55" t="s">
        <v>234</v>
      </c>
      <c r="D25" s="55" t="s">
        <v>227</v>
      </c>
      <c r="E25" s="55" t="s">
        <v>228</v>
      </c>
      <c r="F25" s="55" t="s">
        <v>254</v>
      </c>
      <c r="G25" s="55">
        <v>34</v>
      </c>
      <c r="H25" s="55">
        <v>30</v>
      </c>
      <c r="J25" s="55" t="s">
        <v>268</v>
      </c>
      <c r="K25" s="55" t="s">
        <v>241</v>
      </c>
      <c r="L25" s="55" t="s">
        <v>227</v>
      </c>
      <c r="M25" s="55" t="s">
        <v>228</v>
      </c>
      <c r="N25" s="55" t="s">
        <v>269</v>
      </c>
      <c r="O25" s="55">
        <v>34.799999999999997</v>
      </c>
      <c r="P25" s="55">
        <v>15</v>
      </c>
      <c r="Q25" s="55">
        <f>Tabla4[[#This Row],[Precio Unidad]]*Tabla4[[#This Row],[Cantidad]]</f>
        <v>522</v>
      </c>
    </row>
    <row r="26" spans="2:17" x14ac:dyDescent="0.25">
      <c r="B26" s="55" t="s">
        <v>261</v>
      </c>
      <c r="C26" s="55" t="s">
        <v>226</v>
      </c>
      <c r="D26" s="55" t="s">
        <v>258</v>
      </c>
      <c r="E26" s="55" t="s">
        <v>228</v>
      </c>
      <c r="F26" s="55" t="s">
        <v>254</v>
      </c>
      <c r="G26" s="55">
        <v>34</v>
      </c>
      <c r="H26" s="55">
        <v>21</v>
      </c>
      <c r="J26" s="55" t="s">
        <v>259</v>
      </c>
      <c r="K26" s="55" t="s">
        <v>226</v>
      </c>
      <c r="L26" s="55" t="s">
        <v>258</v>
      </c>
      <c r="M26" s="55" t="s">
        <v>235</v>
      </c>
      <c r="N26" s="55" t="s">
        <v>260</v>
      </c>
      <c r="O26" s="55">
        <v>40</v>
      </c>
      <c r="P26" s="55">
        <v>20</v>
      </c>
      <c r="Q26" s="55">
        <f>Tabla4[[#This Row],[Precio Unidad]]*Tabla4[[#This Row],[Cantidad]]</f>
        <v>800</v>
      </c>
    </row>
    <row r="27" spans="2:17" x14ac:dyDescent="0.25">
      <c r="B27" s="55" t="s">
        <v>262</v>
      </c>
      <c r="C27" s="55" t="s">
        <v>234</v>
      </c>
      <c r="D27" s="55" t="s">
        <v>258</v>
      </c>
      <c r="E27" s="55" t="s">
        <v>228</v>
      </c>
      <c r="F27" s="55" t="s">
        <v>229</v>
      </c>
      <c r="G27" s="55">
        <v>6</v>
      </c>
      <c r="H27" s="55">
        <v>10</v>
      </c>
      <c r="J27" s="55" t="s">
        <v>240</v>
      </c>
      <c r="K27" s="55" t="s">
        <v>241</v>
      </c>
      <c r="L27" s="55" t="s">
        <v>238</v>
      </c>
      <c r="M27" s="55" t="s">
        <v>231</v>
      </c>
      <c r="N27" s="55" t="s">
        <v>242</v>
      </c>
      <c r="O27" s="55">
        <v>46</v>
      </c>
      <c r="P27" s="55">
        <v>7</v>
      </c>
      <c r="Q27" s="55">
        <f>Tabla4[[#This Row],[Precio Unidad]]*Tabla4[[#This Row],[Cantidad]]</f>
        <v>322</v>
      </c>
    </row>
    <row r="28" spans="2:17" x14ac:dyDescent="0.25">
      <c r="B28" s="55" t="s">
        <v>268</v>
      </c>
      <c r="C28" s="55" t="s">
        <v>241</v>
      </c>
      <c r="D28" s="55" t="s">
        <v>227</v>
      </c>
      <c r="E28" s="55" t="s">
        <v>228</v>
      </c>
      <c r="F28" s="55" t="s">
        <v>269</v>
      </c>
      <c r="G28" s="55">
        <v>34.799999999999997</v>
      </c>
      <c r="H28" s="55">
        <v>15</v>
      </c>
      <c r="J28" s="55" t="s">
        <v>246</v>
      </c>
      <c r="K28" s="55" t="s">
        <v>234</v>
      </c>
      <c r="L28" s="55" t="s">
        <v>238</v>
      </c>
      <c r="M28" s="55" t="s">
        <v>247</v>
      </c>
      <c r="N28" s="55" t="s">
        <v>248</v>
      </c>
      <c r="O28" s="55">
        <v>81</v>
      </c>
      <c r="P28" s="55">
        <v>5</v>
      </c>
      <c r="Q28" s="55">
        <f>Tabla4[[#This Row],[Precio Unidad]]*Tabla4[[#This Row],[Cantidad]]</f>
        <v>405</v>
      </c>
    </row>
    <row r="29" spans="2:17" x14ac:dyDescent="0.25">
      <c r="B29" s="55" t="s">
        <v>246</v>
      </c>
      <c r="C29" s="55" t="s">
        <v>234</v>
      </c>
      <c r="D29" s="55" t="s">
        <v>238</v>
      </c>
      <c r="E29" s="55" t="s">
        <v>247</v>
      </c>
      <c r="F29" s="55" t="s">
        <v>248</v>
      </c>
      <c r="G29" s="55">
        <v>81</v>
      </c>
      <c r="H29" s="55">
        <v>5</v>
      </c>
      <c r="J29" s="55" t="s">
        <v>263</v>
      </c>
      <c r="K29" s="55" t="s">
        <v>226</v>
      </c>
      <c r="L29" s="55" t="s">
        <v>227</v>
      </c>
      <c r="M29" s="55" t="s">
        <v>264</v>
      </c>
      <c r="N29" s="55" t="s">
        <v>265</v>
      </c>
      <c r="O29" s="55">
        <v>123.79</v>
      </c>
      <c r="P29" s="55">
        <v>8</v>
      </c>
      <c r="Q29" s="55">
        <f>Tabla4[[#This Row],[Precio Unidad]]*Tabla4[[#This Row],[Cantidad]]</f>
        <v>990.32</v>
      </c>
    </row>
    <row r="30" spans="2:17" ht="15.75" thickBot="1" x14ac:dyDescent="0.3">
      <c r="B30" s="248" t="s">
        <v>255</v>
      </c>
      <c r="C30" s="248" t="s">
        <v>244</v>
      </c>
      <c r="D30" s="248" t="s">
        <v>227</v>
      </c>
      <c r="E30" s="248" t="s">
        <v>247</v>
      </c>
      <c r="F30" s="248" t="s">
        <v>256</v>
      </c>
      <c r="G30" s="248">
        <v>12.5</v>
      </c>
      <c r="H30" s="248">
        <v>24</v>
      </c>
      <c r="J30" s="55" t="s">
        <v>243</v>
      </c>
      <c r="K30" s="55" t="s">
        <v>244</v>
      </c>
      <c r="L30" s="55" t="s">
        <v>238</v>
      </c>
      <c r="M30" s="55" t="s">
        <v>231</v>
      </c>
      <c r="N30" s="55" t="s">
        <v>245</v>
      </c>
      <c r="O30" s="55">
        <v>263.5</v>
      </c>
      <c r="P30" s="55">
        <v>2</v>
      </c>
      <c r="Q30" s="55">
        <f>Tabla4[[#This Row],[Precio Unidad]]*Tabla4[[#This Row],[Cantidad]]</f>
        <v>527</v>
      </c>
    </row>
    <row r="57" spans="2:2" ht="28.5" x14ac:dyDescent="0.25">
      <c r="B57" s="244"/>
    </row>
  </sheetData>
  <dataValidations count="1">
    <dataValidation type="textLength" allowBlank="1" showInputMessage="1" showErrorMessage="1" errorTitle="Error Reconocido: " error="Ingrese un número del 1 al 10" sqref="B57" xr:uid="{6B5853E9-33D4-47C1-ACFC-AB1DCEA0731F}">
      <formula1>1</formula1>
      <formula2>10</formula2>
    </dataValidation>
  </dataValidation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AAA0-5E2F-43E1-98B7-897288CA32F3}">
  <sheetPr codeName="Hoja8"/>
  <dimension ref="B2:G51"/>
  <sheetViews>
    <sheetView topLeftCell="A40" workbookViewId="0"/>
  </sheetViews>
  <sheetFormatPr baseColWidth="10" defaultRowHeight="15" x14ac:dyDescent="0.25"/>
  <cols>
    <col min="1" max="1" width="21" customWidth="1"/>
    <col min="3" max="3" width="32.7109375" customWidth="1"/>
    <col min="4" max="4" width="24" customWidth="1"/>
    <col min="5" max="5" width="23.140625" customWidth="1"/>
  </cols>
  <sheetData>
    <row r="2" spans="2:3" ht="23.25" x14ac:dyDescent="0.35">
      <c r="B2" s="76" t="s">
        <v>139</v>
      </c>
    </row>
    <row r="4" spans="2:3" x14ac:dyDescent="0.25">
      <c r="B4" t="s">
        <v>137</v>
      </c>
    </row>
    <row r="5" spans="2:3" x14ac:dyDescent="0.25">
      <c r="B5" t="s">
        <v>138</v>
      </c>
    </row>
    <row r="7" spans="2:3" x14ac:dyDescent="0.25">
      <c r="B7" s="192" t="s">
        <v>271</v>
      </c>
      <c r="C7" s="192" t="s">
        <v>272</v>
      </c>
    </row>
    <row r="8" spans="2:3" x14ac:dyDescent="0.25">
      <c r="B8" s="7" t="s">
        <v>275</v>
      </c>
      <c r="C8" s="193">
        <v>825</v>
      </c>
    </row>
    <row r="9" spans="2:3" x14ac:dyDescent="0.25">
      <c r="B9" s="7" t="s">
        <v>276</v>
      </c>
      <c r="C9" s="193">
        <v>999</v>
      </c>
    </row>
    <row r="10" spans="2:3" x14ac:dyDescent="0.25">
      <c r="B10" s="7" t="s">
        <v>277</v>
      </c>
      <c r="C10" s="193">
        <v>919</v>
      </c>
    </row>
    <row r="11" spans="2:3" ht="18" customHeight="1" x14ac:dyDescent="0.25">
      <c r="B11" s="7" t="s">
        <v>278</v>
      </c>
      <c r="C11" s="193">
        <v>597</v>
      </c>
    </row>
    <row r="12" spans="2:3" x14ac:dyDescent="0.25">
      <c r="B12" s="7" t="s">
        <v>279</v>
      </c>
      <c r="C12" s="193">
        <v>506</v>
      </c>
    </row>
    <row r="13" spans="2:3" x14ac:dyDescent="0.25">
      <c r="B13" s="7" t="s">
        <v>280</v>
      </c>
      <c r="C13" s="193">
        <v>909</v>
      </c>
    </row>
    <row r="14" spans="2:3" x14ac:dyDescent="0.25">
      <c r="B14" s="7" t="s">
        <v>281</v>
      </c>
      <c r="C14" s="193">
        <v>528</v>
      </c>
    </row>
    <row r="15" spans="2:3" x14ac:dyDescent="0.25">
      <c r="B15" s="7" t="s">
        <v>282</v>
      </c>
      <c r="C15" s="193">
        <v>967</v>
      </c>
    </row>
    <row r="16" spans="2:3" x14ac:dyDescent="0.25">
      <c r="B16" s="7" t="s">
        <v>283</v>
      </c>
      <c r="C16" s="193">
        <v>779</v>
      </c>
    </row>
    <row r="17" spans="2:5" x14ac:dyDescent="0.25">
      <c r="B17" s="7" t="s">
        <v>284</v>
      </c>
      <c r="C17" s="193">
        <v>935</v>
      </c>
    </row>
    <row r="18" spans="2:5" x14ac:dyDescent="0.25">
      <c r="B18" s="7" t="s">
        <v>285</v>
      </c>
      <c r="C18" s="193">
        <v>877</v>
      </c>
    </row>
    <row r="19" spans="2:5" x14ac:dyDescent="0.25">
      <c r="B19" s="7" t="s">
        <v>286</v>
      </c>
      <c r="C19" s="193">
        <v>640</v>
      </c>
    </row>
    <row r="23" spans="2:5" x14ac:dyDescent="0.25">
      <c r="B23" s="194" t="s">
        <v>271</v>
      </c>
      <c r="C23" s="194" t="s">
        <v>272</v>
      </c>
      <c r="D23" s="194" t="s">
        <v>273</v>
      </c>
      <c r="E23" s="194" t="s">
        <v>274</v>
      </c>
    </row>
    <row r="24" spans="2:5" x14ac:dyDescent="0.25">
      <c r="B24" s="195" t="s">
        <v>275</v>
      </c>
      <c r="C24" s="184">
        <v>571</v>
      </c>
      <c r="D24" s="184">
        <v>1713</v>
      </c>
      <c r="E24" s="184">
        <v>1453</v>
      </c>
    </row>
    <row r="25" spans="2:5" x14ac:dyDescent="0.25">
      <c r="B25" s="195" t="s">
        <v>276</v>
      </c>
      <c r="C25" s="184">
        <v>598</v>
      </c>
      <c r="D25" s="184">
        <v>1202</v>
      </c>
      <c r="E25" s="184">
        <v>1016</v>
      </c>
    </row>
    <row r="26" spans="2:5" x14ac:dyDescent="0.25">
      <c r="B26" s="195" t="s">
        <v>277</v>
      </c>
      <c r="C26" s="184">
        <v>811</v>
      </c>
      <c r="D26" s="184">
        <v>1710</v>
      </c>
      <c r="E26" s="184">
        <v>1839</v>
      </c>
    </row>
    <row r="27" spans="2:5" x14ac:dyDescent="0.25">
      <c r="B27" s="195" t="s">
        <v>278</v>
      </c>
      <c r="C27" s="184">
        <v>763</v>
      </c>
      <c r="D27" s="184">
        <v>1849</v>
      </c>
      <c r="E27" s="184">
        <v>1187</v>
      </c>
    </row>
    <row r="28" spans="2:5" x14ac:dyDescent="0.25">
      <c r="B28" s="195" t="s">
        <v>279</v>
      </c>
      <c r="C28" s="184">
        <v>588</v>
      </c>
      <c r="D28" s="184">
        <v>1712</v>
      </c>
      <c r="E28" s="184">
        <v>1818</v>
      </c>
    </row>
    <row r="29" spans="2:5" x14ac:dyDescent="0.25">
      <c r="B29" s="195" t="s">
        <v>280</v>
      </c>
      <c r="C29" s="184">
        <v>992</v>
      </c>
      <c r="D29" s="184">
        <v>1491</v>
      </c>
      <c r="E29" s="184">
        <v>1603</v>
      </c>
    </row>
    <row r="30" spans="2:5" x14ac:dyDescent="0.25">
      <c r="B30" s="195" t="s">
        <v>281</v>
      </c>
      <c r="C30" s="184">
        <v>532</v>
      </c>
      <c r="D30" s="184">
        <v>1754</v>
      </c>
      <c r="E30" s="184">
        <v>1665</v>
      </c>
    </row>
    <row r="31" spans="2:5" x14ac:dyDescent="0.25">
      <c r="B31" s="195" t="s">
        <v>282</v>
      </c>
      <c r="C31" s="184">
        <v>598</v>
      </c>
      <c r="D31" s="184">
        <v>729</v>
      </c>
      <c r="E31" s="184">
        <v>1862</v>
      </c>
    </row>
    <row r="32" spans="2:5" x14ac:dyDescent="0.25">
      <c r="B32" s="195" t="s">
        <v>283</v>
      </c>
      <c r="C32" s="184">
        <v>562</v>
      </c>
      <c r="D32" s="184">
        <v>1030</v>
      </c>
      <c r="E32" s="184">
        <v>1840</v>
      </c>
    </row>
    <row r="33" spans="2:7" x14ac:dyDescent="0.25">
      <c r="B33" s="195" t="s">
        <v>284</v>
      </c>
      <c r="C33" s="184">
        <v>973</v>
      </c>
      <c r="D33" s="184">
        <v>1571</v>
      </c>
      <c r="E33" s="184">
        <v>2183</v>
      </c>
    </row>
    <row r="34" spans="2:7" x14ac:dyDescent="0.25">
      <c r="B34" s="195" t="s">
        <v>285</v>
      </c>
      <c r="C34" s="184">
        <v>555</v>
      </c>
      <c r="D34" s="184">
        <v>1636</v>
      </c>
      <c r="E34" s="184">
        <v>1913</v>
      </c>
    </row>
    <row r="35" spans="2:7" x14ac:dyDescent="0.25">
      <c r="B35" s="195" t="s">
        <v>286</v>
      </c>
      <c r="C35" s="184">
        <v>803</v>
      </c>
      <c r="D35" s="184">
        <v>1758</v>
      </c>
      <c r="E35" s="184">
        <v>1039</v>
      </c>
    </row>
    <row r="40" spans="2:7" ht="15.75" thickBot="1" x14ac:dyDescent="0.3"/>
    <row r="41" spans="2:7" x14ac:dyDescent="0.25">
      <c r="B41" s="125" t="s">
        <v>317</v>
      </c>
      <c r="C41" s="126" t="s">
        <v>318</v>
      </c>
      <c r="D41" s="126" t="s">
        <v>319</v>
      </c>
      <c r="E41" s="126" t="s">
        <v>320</v>
      </c>
      <c r="F41" s="126" t="s">
        <v>321</v>
      </c>
      <c r="G41" s="127" t="s">
        <v>322</v>
      </c>
    </row>
    <row r="42" spans="2:7" x14ac:dyDescent="0.25">
      <c r="B42" s="128">
        <v>1</v>
      </c>
      <c r="C42" s="124" t="s">
        <v>323</v>
      </c>
      <c r="D42" s="129">
        <v>15200</v>
      </c>
      <c r="E42" s="129">
        <v>16000</v>
      </c>
      <c r="F42" s="129">
        <v>16200</v>
      </c>
      <c r="G42" s="130">
        <v>47400</v>
      </c>
    </row>
    <row r="43" spans="2:7" x14ac:dyDescent="0.25">
      <c r="B43" s="128">
        <v>2</v>
      </c>
      <c r="C43" s="124" t="s">
        <v>324</v>
      </c>
      <c r="D43" s="129">
        <v>13600</v>
      </c>
      <c r="E43" s="129">
        <v>14200</v>
      </c>
      <c r="F43" s="129">
        <v>14500</v>
      </c>
      <c r="G43" s="130">
        <v>42300</v>
      </c>
    </row>
    <row r="44" spans="2:7" x14ac:dyDescent="0.25">
      <c r="B44" s="128">
        <v>3</v>
      </c>
      <c r="C44" s="124" t="s">
        <v>325</v>
      </c>
      <c r="D44" s="129">
        <v>15410</v>
      </c>
      <c r="E44" s="129">
        <v>16200</v>
      </c>
      <c r="F44" s="129">
        <v>15200</v>
      </c>
      <c r="G44" s="130">
        <v>46810</v>
      </c>
    </row>
    <row r="45" spans="2:7" x14ac:dyDescent="0.25">
      <c r="B45" s="128">
        <v>4</v>
      </c>
      <c r="C45" s="124" t="s">
        <v>326</v>
      </c>
      <c r="D45" s="129">
        <v>16400</v>
      </c>
      <c r="E45" s="129">
        <v>16320</v>
      </c>
      <c r="F45" s="129">
        <v>2000</v>
      </c>
      <c r="G45" s="130">
        <v>34720</v>
      </c>
    </row>
    <row r="46" spans="2:7" x14ac:dyDescent="0.25">
      <c r="B46" s="128">
        <v>5</v>
      </c>
      <c r="C46" s="124" t="s">
        <v>327</v>
      </c>
      <c r="D46" s="129">
        <v>15600</v>
      </c>
      <c r="E46" s="129">
        <v>15200</v>
      </c>
      <c r="F46" s="129">
        <v>14000</v>
      </c>
      <c r="G46" s="130">
        <v>44800</v>
      </c>
    </row>
    <row r="47" spans="2:7" x14ac:dyDescent="0.25">
      <c r="B47" s="128">
        <v>6</v>
      </c>
      <c r="C47" s="124" t="s">
        <v>328</v>
      </c>
      <c r="D47" s="129">
        <v>20000</v>
      </c>
      <c r="E47" s="129">
        <v>18500</v>
      </c>
      <c r="F47" s="129">
        <v>16200</v>
      </c>
      <c r="G47" s="130">
        <v>54700</v>
      </c>
    </row>
    <row r="48" spans="2:7" x14ac:dyDescent="0.25">
      <c r="B48" s="128">
        <v>7</v>
      </c>
      <c r="C48" s="124" t="s">
        <v>329</v>
      </c>
      <c r="D48" s="129">
        <v>12321</v>
      </c>
      <c r="E48" s="129">
        <v>16200</v>
      </c>
      <c r="F48" s="129">
        <v>18200</v>
      </c>
      <c r="G48" s="130">
        <v>46721</v>
      </c>
    </row>
    <row r="49" spans="2:7" x14ac:dyDescent="0.25">
      <c r="B49" s="128">
        <v>8</v>
      </c>
      <c r="C49" s="124" t="s">
        <v>330</v>
      </c>
      <c r="D49" s="129">
        <v>15200</v>
      </c>
      <c r="E49" s="129">
        <v>14200</v>
      </c>
      <c r="F49" s="129">
        <v>6000</v>
      </c>
      <c r="G49" s="130">
        <v>35400</v>
      </c>
    </row>
    <row r="50" spans="2:7" x14ac:dyDescent="0.25">
      <c r="B50" s="128">
        <v>9</v>
      </c>
      <c r="C50" s="124" t="s">
        <v>331</v>
      </c>
      <c r="D50" s="129">
        <v>14630</v>
      </c>
      <c r="E50" s="129">
        <v>16900</v>
      </c>
      <c r="F50" s="129">
        <v>14000</v>
      </c>
      <c r="G50" s="130">
        <v>45530</v>
      </c>
    </row>
    <row r="51" spans="2:7" ht="15.75" thickBot="1" x14ac:dyDescent="0.3">
      <c r="B51" s="131">
        <v>10</v>
      </c>
      <c r="C51" s="133" t="s">
        <v>332</v>
      </c>
      <c r="D51" s="132">
        <v>16000</v>
      </c>
      <c r="E51" s="132">
        <v>14000</v>
      </c>
      <c r="F51" s="132">
        <v>15600</v>
      </c>
      <c r="G51" s="130">
        <v>45600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CDBFA-6880-44D3-9F6F-BCC3794BA22B}">
  <sheetPr codeName="Hoja9"/>
  <dimension ref="B2:F47"/>
  <sheetViews>
    <sheetView topLeftCell="A28" zoomScaleNormal="100" workbookViewId="0"/>
  </sheetViews>
  <sheetFormatPr baseColWidth="10" defaultRowHeight="15" x14ac:dyDescent="0.25"/>
  <cols>
    <col min="1" max="1" width="17.7109375" customWidth="1"/>
    <col min="2" max="2" width="21.85546875" bestFit="1" customWidth="1"/>
    <col min="3" max="3" width="16.28515625" bestFit="1" customWidth="1"/>
    <col min="4" max="4" width="14.85546875" bestFit="1" customWidth="1"/>
    <col min="5" max="5" width="16.28515625" bestFit="1" customWidth="1"/>
    <col min="6" max="6" width="17.5703125" bestFit="1" customWidth="1"/>
    <col min="7" max="7" width="16.28515625" bestFit="1" customWidth="1"/>
    <col min="8" max="8" width="12.5703125" bestFit="1" customWidth="1"/>
    <col min="9" max="9" width="10.5703125" bestFit="1" customWidth="1"/>
    <col min="10" max="10" width="7.85546875" bestFit="1" customWidth="1"/>
    <col min="11" max="11" width="9.140625" bestFit="1" customWidth="1"/>
    <col min="12" max="13" width="12.5703125" bestFit="1" customWidth="1"/>
  </cols>
  <sheetData>
    <row r="2" spans="2:6" ht="23.25" x14ac:dyDescent="0.35">
      <c r="B2" s="76" t="s">
        <v>287</v>
      </c>
    </row>
    <row r="3" spans="2:6" x14ac:dyDescent="0.25">
      <c r="B3" t="s">
        <v>715</v>
      </c>
    </row>
    <row r="4" spans="2:6" x14ac:dyDescent="0.25">
      <c r="B4" s="200" t="s">
        <v>714</v>
      </c>
    </row>
    <row r="5" spans="2:6" x14ac:dyDescent="0.25">
      <c r="B5" t="s">
        <v>709</v>
      </c>
    </row>
    <row r="6" spans="2:6" x14ac:dyDescent="0.25">
      <c r="B6" s="200" t="s">
        <v>710</v>
      </c>
    </row>
    <row r="7" spans="2:6" x14ac:dyDescent="0.25">
      <c r="B7" s="135" t="s">
        <v>711</v>
      </c>
    </row>
    <row r="8" spans="2:6" x14ac:dyDescent="0.25">
      <c r="B8" t="s">
        <v>712</v>
      </c>
    </row>
    <row r="9" spans="2:6" x14ac:dyDescent="0.25">
      <c r="B9" t="s">
        <v>713</v>
      </c>
    </row>
    <row r="10" spans="2:6" x14ac:dyDescent="0.25">
      <c r="B10" t="s">
        <v>290</v>
      </c>
    </row>
    <row r="14" spans="2:6" ht="18.75" x14ac:dyDescent="0.25">
      <c r="B14" s="227" t="s">
        <v>161</v>
      </c>
      <c r="C14" s="227" t="s">
        <v>333</v>
      </c>
      <c r="D14" s="227" t="s">
        <v>334</v>
      </c>
      <c r="E14" s="227" t="s">
        <v>335</v>
      </c>
      <c r="F14" s="196" t="s">
        <v>336</v>
      </c>
    </row>
    <row r="15" spans="2:6" x14ac:dyDescent="0.25">
      <c r="B15" s="201">
        <v>42811</v>
      </c>
      <c r="C15" s="202" t="s">
        <v>204</v>
      </c>
      <c r="D15" s="202" t="s">
        <v>337</v>
      </c>
      <c r="E15" s="202" t="s">
        <v>338</v>
      </c>
      <c r="F15" s="203">
        <v>1000</v>
      </c>
    </row>
    <row r="16" spans="2:6" x14ac:dyDescent="0.25">
      <c r="B16" s="204">
        <v>42814</v>
      </c>
      <c r="C16" s="205" t="s">
        <v>339</v>
      </c>
      <c r="D16" s="205" t="s">
        <v>340</v>
      </c>
      <c r="E16" s="205" t="s">
        <v>341</v>
      </c>
      <c r="F16" s="199">
        <v>200</v>
      </c>
    </row>
    <row r="17" spans="2:6" x14ac:dyDescent="0.25">
      <c r="B17" s="201">
        <v>42816</v>
      </c>
      <c r="C17" s="202" t="s">
        <v>342</v>
      </c>
      <c r="D17" s="202" t="s">
        <v>340</v>
      </c>
      <c r="E17" s="202" t="s">
        <v>343</v>
      </c>
      <c r="F17" s="203">
        <v>3500</v>
      </c>
    </row>
    <row r="18" spans="2:6" x14ac:dyDescent="0.25">
      <c r="B18" s="204">
        <v>42845</v>
      </c>
      <c r="C18" s="205" t="s">
        <v>344</v>
      </c>
      <c r="D18" s="205" t="s">
        <v>345</v>
      </c>
      <c r="E18" s="205" t="s">
        <v>341</v>
      </c>
      <c r="F18" s="199">
        <v>100</v>
      </c>
    </row>
    <row r="19" spans="2:6" x14ac:dyDescent="0.25">
      <c r="B19" s="201">
        <v>42842</v>
      </c>
      <c r="C19" s="202" t="s">
        <v>204</v>
      </c>
      <c r="D19" s="202" t="s">
        <v>337</v>
      </c>
      <c r="E19" s="202" t="s">
        <v>346</v>
      </c>
      <c r="F19" s="203">
        <v>100</v>
      </c>
    </row>
    <row r="20" spans="2:6" x14ac:dyDescent="0.25">
      <c r="B20" s="204">
        <v>42877</v>
      </c>
      <c r="C20" s="205" t="s">
        <v>339</v>
      </c>
      <c r="D20" s="205" t="s">
        <v>345</v>
      </c>
      <c r="E20" s="205" t="s">
        <v>347</v>
      </c>
      <c r="F20" s="199">
        <v>20</v>
      </c>
    </row>
    <row r="21" spans="2:6" x14ac:dyDescent="0.25">
      <c r="B21" s="201">
        <v>42877</v>
      </c>
      <c r="C21" s="202" t="s">
        <v>342</v>
      </c>
      <c r="D21" s="202" t="s">
        <v>345</v>
      </c>
      <c r="E21" s="202" t="s">
        <v>348</v>
      </c>
      <c r="F21" s="203">
        <v>10</v>
      </c>
    </row>
    <row r="22" spans="2:6" x14ac:dyDescent="0.25">
      <c r="B22" s="204">
        <v>42879</v>
      </c>
      <c r="C22" s="205" t="s">
        <v>344</v>
      </c>
      <c r="D22" s="205" t="s">
        <v>337</v>
      </c>
      <c r="E22" s="205" t="s">
        <v>347</v>
      </c>
      <c r="F22" s="199">
        <v>20</v>
      </c>
    </row>
    <row r="23" spans="2:6" x14ac:dyDescent="0.25">
      <c r="B23" s="206">
        <v>42872</v>
      </c>
      <c r="C23" s="207" t="s">
        <v>344</v>
      </c>
      <c r="D23" s="207" t="s">
        <v>349</v>
      </c>
      <c r="E23" s="207" t="s">
        <v>350</v>
      </c>
      <c r="F23" s="208">
        <v>4000</v>
      </c>
    </row>
    <row r="24" spans="2:6" x14ac:dyDescent="0.25">
      <c r="B24" s="209">
        <v>42875</v>
      </c>
      <c r="C24" s="210" t="s">
        <v>204</v>
      </c>
      <c r="D24" s="210" t="s">
        <v>345</v>
      </c>
      <c r="E24" s="210" t="s">
        <v>350</v>
      </c>
      <c r="F24" s="211">
        <v>4000</v>
      </c>
    </row>
    <row r="25" spans="2:6" x14ac:dyDescent="0.25">
      <c r="B25" s="206">
        <v>42882</v>
      </c>
      <c r="C25" s="207" t="s">
        <v>339</v>
      </c>
      <c r="D25" s="212" t="s">
        <v>345</v>
      </c>
      <c r="E25" s="207" t="s">
        <v>351</v>
      </c>
      <c r="F25" s="208">
        <v>180</v>
      </c>
    </row>
    <row r="26" spans="2:6" x14ac:dyDescent="0.25">
      <c r="B26" s="209">
        <v>42875</v>
      </c>
      <c r="C26" s="210" t="s">
        <v>342</v>
      </c>
      <c r="D26" s="213" t="s">
        <v>337</v>
      </c>
      <c r="E26" s="210" t="s">
        <v>348</v>
      </c>
      <c r="F26" s="211">
        <v>10</v>
      </c>
    </row>
    <row r="27" spans="2:6" x14ac:dyDescent="0.25">
      <c r="B27" s="206">
        <v>42872</v>
      </c>
      <c r="C27" s="207" t="s">
        <v>344</v>
      </c>
      <c r="D27" s="207" t="s">
        <v>349</v>
      </c>
      <c r="E27" s="207" t="s">
        <v>347</v>
      </c>
      <c r="F27" s="208">
        <v>30</v>
      </c>
    </row>
    <row r="28" spans="2:6" x14ac:dyDescent="0.25">
      <c r="B28" s="209">
        <v>43238</v>
      </c>
      <c r="C28" s="209" t="s">
        <v>204</v>
      </c>
      <c r="D28" s="210" t="s">
        <v>340</v>
      </c>
      <c r="E28" s="214" t="s">
        <v>338</v>
      </c>
      <c r="F28" s="215">
        <v>1000</v>
      </c>
    </row>
    <row r="29" spans="2:6" x14ac:dyDescent="0.25">
      <c r="B29" s="206">
        <v>43267</v>
      </c>
      <c r="C29" s="206" t="s">
        <v>339</v>
      </c>
      <c r="D29" s="212" t="s">
        <v>345</v>
      </c>
      <c r="E29" s="216" t="s">
        <v>352</v>
      </c>
      <c r="F29" s="208">
        <v>15</v>
      </c>
    </row>
    <row r="30" spans="2:6" x14ac:dyDescent="0.25">
      <c r="B30" s="209">
        <v>43268</v>
      </c>
      <c r="C30" s="209" t="s">
        <v>342</v>
      </c>
      <c r="D30" s="213" t="s">
        <v>337</v>
      </c>
      <c r="E30" s="210" t="s">
        <v>350</v>
      </c>
      <c r="F30" s="211">
        <v>4000</v>
      </c>
    </row>
    <row r="31" spans="2:6" x14ac:dyDescent="0.25">
      <c r="B31" s="206">
        <v>43271</v>
      </c>
      <c r="C31" s="206" t="s">
        <v>344</v>
      </c>
      <c r="D31" s="212" t="s">
        <v>345</v>
      </c>
      <c r="E31" s="216" t="s">
        <v>352</v>
      </c>
      <c r="F31" s="208">
        <v>15</v>
      </c>
    </row>
    <row r="32" spans="2:6" x14ac:dyDescent="0.25">
      <c r="B32" s="209">
        <v>43270</v>
      </c>
      <c r="C32" s="209" t="s">
        <v>204</v>
      </c>
      <c r="D32" s="213" t="s">
        <v>337</v>
      </c>
      <c r="E32" s="217" t="s">
        <v>341</v>
      </c>
      <c r="F32" s="218">
        <v>100</v>
      </c>
    </row>
    <row r="33" spans="2:6" x14ac:dyDescent="0.25">
      <c r="B33" s="206">
        <v>43286</v>
      </c>
      <c r="C33" s="206" t="s">
        <v>339</v>
      </c>
      <c r="D33" s="207" t="s">
        <v>349</v>
      </c>
      <c r="E33" s="212" t="s">
        <v>346</v>
      </c>
      <c r="F33" s="203">
        <v>100</v>
      </c>
    </row>
    <row r="34" spans="2:6" x14ac:dyDescent="0.25">
      <c r="B34" s="209">
        <v>43287</v>
      </c>
      <c r="C34" s="209" t="s">
        <v>342</v>
      </c>
      <c r="D34" s="210" t="s">
        <v>337</v>
      </c>
      <c r="E34" s="214" t="s">
        <v>338</v>
      </c>
      <c r="F34" s="211">
        <v>15</v>
      </c>
    </row>
    <row r="35" spans="2:6" x14ac:dyDescent="0.25">
      <c r="B35" s="206">
        <v>43289</v>
      </c>
      <c r="C35" s="206" t="s">
        <v>344</v>
      </c>
      <c r="D35" s="212" t="s">
        <v>345</v>
      </c>
      <c r="E35" s="219" t="s">
        <v>346</v>
      </c>
      <c r="F35" s="220">
        <v>100</v>
      </c>
    </row>
    <row r="36" spans="2:6" x14ac:dyDescent="0.25">
      <c r="B36" s="209">
        <v>43316</v>
      </c>
      <c r="C36" s="209" t="s">
        <v>204</v>
      </c>
      <c r="D36" s="210" t="s">
        <v>349</v>
      </c>
      <c r="E36" s="214" t="s">
        <v>352</v>
      </c>
      <c r="F36" s="211">
        <v>15</v>
      </c>
    </row>
    <row r="37" spans="2:6" x14ac:dyDescent="0.25">
      <c r="B37" s="206">
        <v>43318</v>
      </c>
      <c r="C37" s="206" t="s">
        <v>339</v>
      </c>
      <c r="D37" s="207" t="s">
        <v>345</v>
      </c>
      <c r="E37" s="219" t="s">
        <v>346</v>
      </c>
      <c r="F37" s="220">
        <v>100</v>
      </c>
    </row>
    <row r="38" spans="2:6" x14ac:dyDescent="0.25">
      <c r="B38" s="209">
        <v>43319</v>
      </c>
      <c r="C38" s="209" t="s">
        <v>342</v>
      </c>
      <c r="D38" s="213" t="s">
        <v>337</v>
      </c>
      <c r="E38" s="210" t="s">
        <v>350</v>
      </c>
      <c r="F38" s="211">
        <v>4000</v>
      </c>
    </row>
    <row r="39" spans="2:6" x14ac:dyDescent="0.25">
      <c r="B39" s="206">
        <v>43344</v>
      </c>
      <c r="C39" s="206" t="s">
        <v>344</v>
      </c>
      <c r="D39" s="212" t="s">
        <v>337</v>
      </c>
      <c r="E39" s="219" t="s">
        <v>346</v>
      </c>
      <c r="F39" s="220">
        <v>100</v>
      </c>
    </row>
    <row r="40" spans="2:6" x14ac:dyDescent="0.25">
      <c r="B40" s="209">
        <v>43347</v>
      </c>
      <c r="C40" s="209" t="s">
        <v>204</v>
      </c>
      <c r="D40" s="213" t="s">
        <v>340</v>
      </c>
      <c r="E40" s="205" t="s">
        <v>341</v>
      </c>
      <c r="F40" s="199">
        <v>100</v>
      </c>
    </row>
    <row r="41" spans="2:6" x14ac:dyDescent="0.25">
      <c r="B41" s="206">
        <v>43713</v>
      </c>
      <c r="C41" s="206" t="s">
        <v>339</v>
      </c>
      <c r="D41" s="212" t="s">
        <v>337</v>
      </c>
      <c r="E41" s="216" t="s">
        <v>338</v>
      </c>
      <c r="F41" s="221">
        <v>10000</v>
      </c>
    </row>
    <row r="42" spans="2:6" x14ac:dyDescent="0.25">
      <c r="B42" s="209">
        <v>43716</v>
      </c>
      <c r="C42" s="209" t="s">
        <v>342</v>
      </c>
      <c r="D42" s="222" t="s">
        <v>349</v>
      </c>
      <c r="E42" s="217" t="s">
        <v>343</v>
      </c>
      <c r="F42" s="199">
        <v>3500</v>
      </c>
    </row>
    <row r="43" spans="2:6" x14ac:dyDescent="0.25">
      <c r="B43" s="223">
        <v>43728</v>
      </c>
      <c r="C43" s="223" t="s">
        <v>344</v>
      </c>
      <c r="D43" s="224" t="s">
        <v>340</v>
      </c>
      <c r="E43" s="225" t="s">
        <v>352</v>
      </c>
      <c r="F43" s="226">
        <v>15</v>
      </c>
    </row>
    <row r="44" spans="2:6" x14ac:dyDescent="0.25">
      <c r="B44" s="206">
        <v>44489</v>
      </c>
      <c r="C44" s="206" t="s">
        <v>39</v>
      </c>
      <c r="D44" s="212" t="s">
        <v>340</v>
      </c>
      <c r="E44" t="s">
        <v>343</v>
      </c>
      <c r="F44">
        <v>1500</v>
      </c>
    </row>
    <row r="45" spans="2:6" x14ac:dyDescent="0.25">
      <c r="B45" s="206">
        <v>44490</v>
      </c>
      <c r="C45" s="206" t="s">
        <v>716</v>
      </c>
      <c r="D45" s="212" t="s">
        <v>337</v>
      </c>
      <c r="E45" t="s">
        <v>343</v>
      </c>
      <c r="F45">
        <v>1500</v>
      </c>
    </row>
    <row r="46" spans="2:6" x14ac:dyDescent="0.25">
      <c r="B46" s="206">
        <v>44490</v>
      </c>
      <c r="C46" s="206" t="s">
        <v>716</v>
      </c>
      <c r="D46" s="212" t="s">
        <v>717</v>
      </c>
      <c r="E46" t="s">
        <v>352</v>
      </c>
      <c r="F46">
        <v>15000</v>
      </c>
    </row>
    <row r="47" spans="2:6" x14ac:dyDescent="0.25">
      <c r="D47" s="228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1C237-0850-4697-939D-61F425FD6DF1}">
  <sheetPr codeName="Hoja10"/>
  <dimension ref="B2:AJ288"/>
  <sheetViews>
    <sheetView topLeftCell="A280" workbookViewId="0"/>
  </sheetViews>
  <sheetFormatPr baseColWidth="10" defaultRowHeight="15" x14ac:dyDescent="0.25"/>
  <cols>
    <col min="1" max="1" width="20" customWidth="1"/>
    <col min="6" max="6" width="18.42578125" customWidth="1"/>
    <col min="7" max="7" width="42.7109375" customWidth="1"/>
    <col min="15" max="15" width="14" customWidth="1"/>
    <col min="16" max="16" width="33.28515625" customWidth="1"/>
    <col min="17" max="17" width="36.28515625" customWidth="1"/>
    <col min="18" max="19" width="20" customWidth="1"/>
    <col min="20" max="20" width="18.85546875" customWidth="1"/>
    <col min="21" max="21" width="15.5703125" customWidth="1"/>
    <col min="23" max="24" width="16.140625" customWidth="1"/>
  </cols>
  <sheetData>
    <row r="2" spans="2:23" ht="23.25" x14ac:dyDescent="0.35">
      <c r="B2" s="76" t="s">
        <v>719</v>
      </c>
    </row>
    <row r="4" spans="2:23" x14ac:dyDescent="0.25">
      <c r="B4" t="s">
        <v>289</v>
      </c>
    </row>
    <row r="5" spans="2:23" x14ac:dyDescent="0.25">
      <c r="B5" t="s">
        <v>721</v>
      </c>
    </row>
    <row r="6" spans="2:23" x14ac:dyDescent="0.25">
      <c r="B6" t="s">
        <v>722</v>
      </c>
    </row>
    <row r="7" spans="2:23" x14ac:dyDescent="0.25">
      <c r="B7" t="s">
        <v>720</v>
      </c>
    </row>
    <row r="9" spans="2:23" x14ac:dyDescent="0.25">
      <c r="B9" t="s">
        <v>190</v>
      </c>
      <c r="C9" s="134" t="s">
        <v>353</v>
      </c>
      <c r="D9" t="s">
        <v>188</v>
      </c>
      <c r="E9" t="s">
        <v>220</v>
      </c>
      <c r="F9" t="s">
        <v>221</v>
      </c>
      <c r="G9" t="s">
        <v>222</v>
      </c>
      <c r="H9" t="s">
        <v>223</v>
      </c>
      <c r="I9" t="s">
        <v>224</v>
      </c>
      <c r="J9" t="s">
        <v>336</v>
      </c>
      <c r="K9" t="s">
        <v>354</v>
      </c>
    </row>
    <row r="10" spans="2:23" x14ac:dyDescent="0.25">
      <c r="B10" t="s">
        <v>225</v>
      </c>
      <c r="C10" s="134">
        <v>42011</v>
      </c>
      <c r="D10" t="s">
        <v>226</v>
      </c>
      <c r="E10" t="s">
        <v>227</v>
      </c>
      <c r="F10" t="s">
        <v>228</v>
      </c>
      <c r="G10" t="s">
        <v>229</v>
      </c>
      <c r="H10">
        <v>7</v>
      </c>
      <c r="I10">
        <v>20</v>
      </c>
      <c r="J10">
        <v>140</v>
      </c>
      <c r="K10" t="s">
        <v>144</v>
      </c>
    </row>
    <row r="11" spans="2:23" x14ac:dyDescent="0.25">
      <c r="B11" t="s">
        <v>230</v>
      </c>
      <c r="C11" s="134">
        <v>42015</v>
      </c>
      <c r="D11" t="s">
        <v>226</v>
      </c>
      <c r="E11" t="s">
        <v>227</v>
      </c>
      <c r="F11" t="s">
        <v>231</v>
      </c>
      <c r="G11" t="s">
        <v>232</v>
      </c>
      <c r="H11">
        <v>19</v>
      </c>
      <c r="I11">
        <v>12</v>
      </c>
      <c r="J11">
        <v>228</v>
      </c>
      <c r="K11" t="s">
        <v>144</v>
      </c>
    </row>
    <row r="12" spans="2:23" x14ac:dyDescent="0.25">
      <c r="B12" t="s">
        <v>233</v>
      </c>
      <c r="C12" s="134">
        <v>42015</v>
      </c>
      <c r="D12" t="s">
        <v>234</v>
      </c>
      <c r="E12" t="s">
        <v>227</v>
      </c>
      <c r="F12" t="s">
        <v>235</v>
      </c>
      <c r="G12" t="s">
        <v>236</v>
      </c>
      <c r="H12">
        <v>12</v>
      </c>
      <c r="I12">
        <v>35</v>
      </c>
      <c r="J12">
        <v>420</v>
      </c>
      <c r="K12" t="s">
        <v>144</v>
      </c>
    </row>
    <row r="13" spans="2:23" x14ac:dyDescent="0.25">
      <c r="B13" t="s">
        <v>237</v>
      </c>
      <c r="C13" s="134">
        <v>42017</v>
      </c>
      <c r="D13" t="s">
        <v>234</v>
      </c>
      <c r="E13" t="s">
        <v>238</v>
      </c>
      <c r="F13" t="s">
        <v>231</v>
      </c>
      <c r="G13" t="s">
        <v>239</v>
      </c>
      <c r="H13">
        <v>7.75</v>
      </c>
      <c r="I13">
        <v>20</v>
      </c>
      <c r="J13">
        <v>155</v>
      </c>
      <c r="K13" t="s">
        <v>143</v>
      </c>
      <c r="N13" s="229"/>
      <c r="O13" s="230"/>
      <c r="P13" s="229"/>
      <c r="Q13" s="229"/>
      <c r="R13" s="229"/>
      <c r="S13" s="229"/>
      <c r="T13" s="229"/>
      <c r="U13" s="229"/>
      <c r="V13" s="229"/>
      <c r="W13" s="229"/>
    </row>
    <row r="14" spans="2:23" x14ac:dyDescent="0.25">
      <c r="B14" t="s">
        <v>240</v>
      </c>
      <c r="C14" s="134">
        <v>42017</v>
      </c>
      <c r="D14" t="s">
        <v>241</v>
      </c>
      <c r="E14" t="s">
        <v>238</v>
      </c>
      <c r="F14" t="s">
        <v>231</v>
      </c>
      <c r="G14" t="s">
        <v>242</v>
      </c>
      <c r="H14">
        <v>46</v>
      </c>
      <c r="I14">
        <v>7</v>
      </c>
      <c r="J14">
        <v>322</v>
      </c>
      <c r="K14" t="s">
        <v>143</v>
      </c>
      <c r="N14" s="229"/>
      <c r="O14" s="230"/>
      <c r="P14" s="229"/>
      <c r="Q14" s="229"/>
      <c r="R14" s="229"/>
      <c r="S14" s="229"/>
      <c r="T14" s="229"/>
      <c r="U14" s="229"/>
      <c r="V14" s="229"/>
      <c r="W14" s="229"/>
    </row>
    <row r="15" spans="2:23" x14ac:dyDescent="0.25">
      <c r="B15" t="s">
        <v>243</v>
      </c>
      <c r="C15" s="134">
        <v>42023</v>
      </c>
      <c r="D15" t="s">
        <v>244</v>
      </c>
      <c r="E15" t="s">
        <v>238</v>
      </c>
      <c r="F15" t="s">
        <v>231</v>
      </c>
      <c r="G15" t="s">
        <v>245</v>
      </c>
      <c r="H15">
        <v>263.5</v>
      </c>
      <c r="I15">
        <v>2</v>
      </c>
      <c r="J15">
        <v>527</v>
      </c>
      <c r="K15" t="s">
        <v>144</v>
      </c>
    </row>
    <row r="16" spans="2:23" x14ac:dyDescent="0.25">
      <c r="B16" t="s">
        <v>246</v>
      </c>
      <c r="C16" s="134">
        <v>42023</v>
      </c>
      <c r="D16" t="s">
        <v>234</v>
      </c>
      <c r="E16" t="s">
        <v>238</v>
      </c>
      <c r="F16" t="s">
        <v>247</v>
      </c>
      <c r="G16" t="s">
        <v>248</v>
      </c>
      <c r="H16">
        <v>81</v>
      </c>
      <c r="I16">
        <v>5</v>
      </c>
      <c r="J16">
        <v>405</v>
      </c>
      <c r="K16" t="s">
        <v>144</v>
      </c>
    </row>
    <row r="17" spans="2:15" x14ac:dyDescent="0.25">
      <c r="B17" t="s">
        <v>249</v>
      </c>
      <c r="C17" s="134">
        <v>42023</v>
      </c>
      <c r="D17" t="s">
        <v>234</v>
      </c>
      <c r="E17" t="s">
        <v>227</v>
      </c>
      <c r="F17" t="s">
        <v>231</v>
      </c>
      <c r="G17" t="s">
        <v>250</v>
      </c>
      <c r="H17">
        <v>18</v>
      </c>
      <c r="I17">
        <v>28</v>
      </c>
      <c r="J17">
        <v>504</v>
      </c>
      <c r="K17" t="s">
        <v>143</v>
      </c>
      <c r="O17" s="134"/>
    </row>
    <row r="18" spans="2:15" x14ac:dyDescent="0.25">
      <c r="B18" t="s">
        <v>251</v>
      </c>
      <c r="C18" s="134">
        <v>42023</v>
      </c>
      <c r="D18" t="s">
        <v>226</v>
      </c>
      <c r="E18" t="s">
        <v>227</v>
      </c>
      <c r="F18" t="s">
        <v>235</v>
      </c>
      <c r="G18" t="s">
        <v>252</v>
      </c>
      <c r="H18">
        <v>25</v>
      </c>
      <c r="I18">
        <v>6</v>
      </c>
      <c r="J18">
        <v>150</v>
      </c>
      <c r="K18" t="s">
        <v>143</v>
      </c>
      <c r="O18" s="134"/>
    </row>
    <row r="19" spans="2:15" x14ac:dyDescent="0.25">
      <c r="B19" t="s">
        <v>253</v>
      </c>
      <c r="C19" s="134">
        <v>42023</v>
      </c>
      <c r="D19" t="s">
        <v>234</v>
      </c>
      <c r="E19" t="s">
        <v>227</v>
      </c>
      <c r="F19" t="s">
        <v>228</v>
      </c>
      <c r="G19" t="s">
        <v>254</v>
      </c>
      <c r="H19">
        <v>34</v>
      </c>
      <c r="I19">
        <v>30</v>
      </c>
      <c r="J19">
        <v>1020</v>
      </c>
      <c r="K19" t="s">
        <v>143</v>
      </c>
      <c r="O19" s="134"/>
    </row>
    <row r="20" spans="2:15" x14ac:dyDescent="0.25">
      <c r="B20" t="s">
        <v>255</v>
      </c>
      <c r="C20" s="134">
        <v>42023</v>
      </c>
      <c r="D20" t="s">
        <v>244</v>
      </c>
      <c r="E20" t="s">
        <v>227</v>
      </c>
      <c r="F20" t="s">
        <v>247</v>
      </c>
      <c r="G20" t="s">
        <v>256</v>
      </c>
      <c r="H20">
        <v>12.5</v>
      </c>
      <c r="I20">
        <v>24</v>
      </c>
      <c r="J20">
        <v>300</v>
      </c>
      <c r="K20" t="s">
        <v>143</v>
      </c>
      <c r="O20" s="134"/>
    </row>
    <row r="21" spans="2:15" x14ac:dyDescent="0.25">
      <c r="B21" t="s">
        <v>257</v>
      </c>
      <c r="C21" s="134">
        <v>42023</v>
      </c>
      <c r="D21" t="s">
        <v>244</v>
      </c>
      <c r="E21" t="s">
        <v>258</v>
      </c>
      <c r="F21" t="s">
        <v>231</v>
      </c>
      <c r="G21" t="s">
        <v>232</v>
      </c>
      <c r="H21">
        <v>19</v>
      </c>
      <c r="I21">
        <v>10</v>
      </c>
      <c r="J21">
        <v>190</v>
      </c>
      <c r="K21" t="s">
        <v>144</v>
      </c>
      <c r="O21" s="134"/>
    </row>
    <row r="22" spans="2:15" x14ac:dyDescent="0.25">
      <c r="B22" t="s">
        <v>259</v>
      </c>
      <c r="C22" s="134">
        <v>42023</v>
      </c>
      <c r="D22" t="s">
        <v>226</v>
      </c>
      <c r="E22" t="s">
        <v>258</v>
      </c>
      <c r="F22" t="s">
        <v>235</v>
      </c>
      <c r="G22" t="s">
        <v>260</v>
      </c>
      <c r="H22">
        <v>40</v>
      </c>
      <c r="I22">
        <v>20</v>
      </c>
      <c r="J22">
        <v>800</v>
      </c>
      <c r="K22" t="s">
        <v>144</v>
      </c>
      <c r="O22" s="134"/>
    </row>
    <row r="23" spans="2:15" x14ac:dyDescent="0.25">
      <c r="B23" t="s">
        <v>261</v>
      </c>
      <c r="C23" s="134">
        <v>42023</v>
      </c>
      <c r="D23" t="s">
        <v>226</v>
      </c>
      <c r="E23" t="s">
        <v>258</v>
      </c>
      <c r="F23" t="s">
        <v>228</v>
      </c>
      <c r="G23" t="s">
        <v>254</v>
      </c>
      <c r="H23">
        <v>34</v>
      </c>
      <c r="I23">
        <v>21</v>
      </c>
      <c r="J23">
        <v>714</v>
      </c>
      <c r="K23" t="s">
        <v>144</v>
      </c>
      <c r="O23" s="134"/>
    </row>
    <row r="24" spans="2:15" x14ac:dyDescent="0.25">
      <c r="B24" t="s">
        <v>262</v>
      </c>
      <c r="C24" s="134">
        <v>42023</v>
      </c>
      <c r="D24" t="s">
        <v>234</v>
      </c>
      <c r="E24" t="s">
        <v>258</v>
      </c>
      <c r="F24" t="s">
        <v>228</v>
      </c>
      <c r="G24" t="s">
        <v>229</v>
      </c>
      <c r="H24">
        <v>6</v>
      </c>
      <c r="I24">
        <v>10</v>
      </c>
      <c r="J24">
        <v>60</v>
      </c>
      <c r="K24" t="s">
        <v>144</v>
      </c>
      <c r="O24" s="134"/>
    </row>
    <row r="25" spans="2:15" x14ac:dyDescent="0.25">
      <c r="B25" t="s">
        <v>263</v>
      </c>
      <c r="C25" s="134">
        <v>42025</v>
      </c>
      <c r="D25" t="s">
        <v>226</v>
      </c>
      <c r="E25" t="s">
        <v>227</v>
      </c>
      <c r="F25" t="s">
        <v>264</v>
      </c>
      <c r="G25" t="s">
        <v>265</v>
      </c>
      <c r="H25">
        <v>123.79</v>
      </c>
      <c r="I25">
        <v>8</v>
      </c>
      <c r="J25">
        <v>990.32</v>
      </c>
      <c r="K25" t="s">
        <v>143</v>
      </c>
      <c r="O25" s="134"/>
    </row>
    <row r="26" spans="2:15" x14ac:dyDescent="0.25">
      <c r="B26" t="s">
        <v>266</v>
      </c>
      <c r="C26" s="134">
        <v>42025</v>
      </c>
      <c r="D26" t="s">
        <v>244</v>
      </c>
      <c r="E26" t="s">
        <v>227</v>
      </c>
      <c r="F26" t="s">
        <v>231</v>
      </c>
      <c r="G26" t="s">
        <v>267</v>
      </c>
      <c r="H26">
        <v>25.89</v>
      </c>
      <c r="I26">
        <v>20</v>
      </c>
      <c r="J26">
        <v>517.79999999999995</v>
      </c>
      <c r="K26" t="s">
        <v>143</v>
      </c>
      <c r="O26" s="134"/>
    </row>
    <row r="27" spans="2:15" x14ac:dyDescent="0.25">
      <c r="B27" t="s">
        <v>268</v>
      </c>
      <c r="C27" s="134">
        <v>42029</v>
      </c>
      <c r="D27" t="s">
        <v>241</v>
      </c>
      <c r="E27" t="s">
        <v>227</v>
      </c>
      <c r="F27" t="s">
        <v>228</v>
      </c>
      <c r="G27" t="s">
        <v>269</v>
      </c>
      <c r="H27">
        <v>34.799999999999997</v>
      </c>
      <c r="I27">
        <v>15</v>
      </c>
      <c r="J27">
        <v>522</v>
      </c>
      <c r="K27" t="s">
        <v>143</v>
      </c>
      <c r="O27" s="134"/>
    </row>
    <row r="28" spans="2:15" x14ac:dyDescent="0.25">
      <c r="B28" t="s">
        <v>355</v>
      </c>
      <c r="C28" s="134">
        <v>42043</v>
      </c>
      <c r="D28" t="s">
        <v>244</v>
      </c>
      <c r="E28" t="s">
        <v>258</v>
      </c>
      <c r="F28" t="s">
        <v>231</v>
      </c>
      <c r="G28" t="s">
        <v>356</v>
      </c>
      <c r="H28">
        <v>14</v>
      </c>
      <c r="I28">
        <v>15</v>
      </c>
      <c r="J28">
        <v>210</v>
      </c>
      <c r="K28" t="s">
        <v>143</v>
      </c>
      <c r="O28" s="134"/>
    </row>
    <row r="29" spans="2:15" x14ac:dyDescent="0.25">
      <c r="B29" t="s">
        <v>357</v>
      </c>
      <c r="C29" s="134">
        <v>42043</v>
      </c>
      <c r="D29" t="s">
        <v>241</v>
      </c>
      <c r="E29" t="s">
        <v>258</v>
      </c>
      <c r="F29" t="s">
        <v>231</v>
      </c>
      <c r="G29" t="s">
        <v>358</v>
      </c>
      <c r="H29">
        <v>18</v>
      </c>
      <c r="I29">
        <v>4</v>
      </c>
      <c r="J29">
        <v>72</v>
      </c>
      <c r="K29" t="s">
        <v>143</v>
      </c>
      <c r="O29" s="134"/>
    </row>
    <row r="30" spans="2:15" x14ac:dyDescent="0.25">
      <c r="B30" t="s">
        <v>359</v>
      </c>
      <c r="C30" s="134">
        <v>42045</v>
      </c>
      <c r="D30" t="s">
        <v>234</v>
      </c>
      <c r="E30" t="s">
        <v>227</v>
      </c>
      <c r="F30" t="s">
        <v>231</v>
      </c>
      <c r="G30" t="s">
        <v>358</v>
      </c>
      <c r="H30">
        <v>18</v>
      </c>
      <c r="I30">
        <v>30</v>
      </c>
      <c r="J30">
        <v>540</v>
      </c>
      <c r="K30" t="s">
        <v>143</v>
      </c>
      <c r="O30" s="134"/>
    </row>
    <row r="31" spans="2:15" x14ac:dyDescent="0.25">
      <c r="B31" t="s">
        <v>360</v>
      </c>
      <c r="C31" s="134">
        <v>42045</v>
      </c>
      <c r="D31" t="s">
        <v>226</v>
      </c>
      <c r="E31" t="s">
        <v>227</v>
      </c>
      <c r="F31" t="s">
        <v>247</v>
      </c>
      <c r="G31" t="s">
        <v>361</v>
      </c>
      <c r="H31">
        <v>20</v>
      </c>
      <c r="I31">
        <v>42</v>
      </c>
      <c r="J31">
        <v>840</v>
      </c>
      <c r="K31" t="s">
        <v>143</v>
      </c>
      <c r="O31" s="134"/>
    </row>
    <row r="32" spans="2:15" x14ac:dyDescent="0.25">
      <c r="B32" t="s">
        <v>362</v>
      </c>
      <c r="C32" s="134">
        <v>42045</v>
      </c>
      <c r="D32" t="s">
        <v>244</v>
      </c>
      <c r="E32" t="s">
        <v>227</v>
      </c>
      <c r="F32" t="s">
        <v>247</v>
      </c>
      <c r="G32" t="s">
        <v>363</v>
      </c>
      <c r="H32">
        <v>31.23</v>
      </c>
      <c r="I32">
        <v>20</v>
      </c>
      <c r="J32">
        <v>624.6</v>
      </c>
      <c r="K32" t="s">
        <v>143</v>
      </c>
      <c r="O32" s="134"/>
    </row>
    <row r="33" spans="2:15" x14ac:dyDescent="0.25">
      <c r="B33" t="s">
        <v>364</v>
      </c>
      <c r="C33" s="134">
        <v>42045</v>
      </c>
      <c r="D33" t="s">
        <v>234</v>
      </c>
      <c r="E33" t="s">
        <v>258</v>
      </c>
      <c r="F33" t="s">
        <v>231</v>
      </c>
      <c r="G33" t="s">
        <v>365</v>
      </c>
      <c r="H33">
        <v>18</v>
      </c>
      <c r="I33">
        <v>40</v>
      </c>
      <c r="J33">
        <v>720</v>
      </c>
      <c r="K33" t="s">
        <v>144</v>
      </c>
      <c r="O33" s="134"/>
    </row>
    <row r="34" spans="2:15" x14ac:dyDescent="0.25">
      <c r="B34" t="s">
        <v>366</v>
      </c>
      <c r="C34" s="134">
        <v>42045</v>
      </c>
      <c r="D34" t="s">
        <v>234</v>
      </c>
      <c r="E34" t="s">
        <v>258</v>
      </c>
      <c r="F34" t="s">
        <v>264</v>
      </c>
      <c r="G34" t="s">
        <v>367</v>
      </c>
      <c r="H34">
        <v>9</v>
      </c>
      <c r="I34">
        <v>50</v>
      </c>
      <c r="J34">
        <v>450</v>
      </c>
      <c r="K34" t="s">
        <v>144</v>
      </c>
      <c r="O34" s="134"/>
    </row>
    <row r="35" spans="2:15" x14ac:dyDescent="0.25">
      <c r="B35" t="s">
        <v>368</v>
      </c>
      <c r="C35" s="134">
        <v>42045</v>
      </c>
      <c r="D35" t="s">
        <v>241</v>
      </c>
      <c r="E35" t="s">
        <v>258</v>
      </c>
      <c r="F35" t="s">
        <v>228</v>
      </c>
      <c r="G35" t="s">
        <v>229</v>
      </c>
      <c r="H35">
        <v>21</v>
      </c>
      <c r="I35">
        <v>10</v>
      </c>
      <c r="J35">
        <v>210</v>
      </c>
      <c r="K35" t="s">
        <v>144</v>
      </c>
      <c r="O35" s="134"/>
    </row>
    <row r="36" spans="2:15" x14ac:dyDescent="0.25">
      <c r="B36" t="s">
        <v>369</v>
      </c>
      <c r="C36" s="134">
        <v>42045</v>
      </c>
      <c r="D36" t="s">
        <v>226</v>
      </c>
      <c r="E36" t="s">
        <v>258</v>
      </c>
      <c r="F36" t="s">
        <v>247</v>
      </c>
      <c r="G36" t="s">
        <v>256</v>
      </c>
      <c r="H36">
        <v>12.5</v>
      </c>
      <c r="I36">
        <v>20</v>
      </c>
      <c r="J36">
        <v>250</v>
      </c>
      <c r="K36" t="s">
        <v>144</v>
      </c>
      <c r="O36" s="134"/>
    </row>
    <row r="37" spans="2:15" x14ac:dyDescent="0.25">
      <c r="B37" t="s">
        <v>370</v>
      </c>
      <c r="C37" s="134">
        <v>42046</v>
      </c>
      <c r="D37" t="s">
        <v>234</v>
      </c>
      <c r="E37" t="s">
        <v>371</v>
      </c>
      <c r="F37" t="s">
        <v>264</v>
      </c>
      <c r="G37" t="s">
        <v>367</v>
      </c>
      <c r="H37">
        <v>24</v>
      </c>
      <c r="I37">
        <v>10</v>
      </c>
      <c r="J37">
        <v>240</v>
      </c>
      <c r="K37" t="s">
        <v>143</v>
      </c>
      <c r="O37" s="134"/>
    </row>
    <row r="38" spans="2:15" x14ac:dyDescent="0.25">
      <c r="B38" t="s">
        <v>372</v>
      </c>
      <c r="C38" s="134">
        <v>42046</v>
      </c>
      <c r="D38" t="s">
        <v>226</v>
      </c>
      <c r="E38" t="s">
        <v>371</v>
      </c>
      <c r="F38" t="s">
        <v>235</v>
      </c>
      <c r="G38" t="s">
        <v>373</v>
      </c>
      <c r="H38">
        <v>21.05</v>
      </c>
      <c r="I38">
        <v>21</v>
      </c>
      <c r="J38">
        <v>442.05</v>
      </c>
      <c r="K38" t="s">
        <v>143</v>
      </c>
      <c r="O38" s="134"/>
    </row>
    <row r="39" spans="2:15" x14ac:dyDescent="0.25">
      <c r="B39" t="s">
        <v>374</v>
      </c>
      <c r="C39" s="134">
        <v>42046</v>
      </c>
      <c r="D39" t="s">
        <v>244</v>
      </c>
      <c r="E39" t="s">
        <v>371</v>
      </c>
      <c r="F39" t="s">
        <v>235</v>
      </c>
      <c r="G39" t="s">
        <v>236</v>
      </c>
      <c r="H39">
        <v>33.25</v>
      </c>
      <c r="I39">
        <v>15</v>
      </c>
      <c r="J39">
        <v>498.75</v>
      </c>
      <c r="K39" t="s">
        <v>143</v>
      </c>
      <c r="O39" s="134"/>
    </row>
    <row r="40" spans="2:15" x14ac:dyDescent="0.25">
      <c r="B40" t="s">
        <v>375</v>
      </c>
      <c r="C40" s="134">
        <v>42046</v>
      </c>
      <c r="D40" t="s">
        <v>244</v>
      </c>
      <c r="E40" t="s">
        <v>371</v>
      </c>
      <c r="F40" t="s">
        <v>247</v>
      </c>
      <c r="G40" t="s">
        <v>376</v>
      </c>
      <c r="H40">
        <v>49.3</v>
      </c>
      <c r="I40">
        <v>20</v>
      </c>
      <c r="J40">
        <v>986</v>
      </c>
      <c r="K40" t="s">
        <v>143</v>
      </c>
      <c r="O40" s="134"/>
    </row>
    <row r="41" spans="2:15" x14ac:dyDescent="0.25">
      <c r="B41" t="s">
        <v>377</v>
      </c>
      <c r="C41" s="134">
        <v>42047</v>
      </c>
      <c r="D41" t="s">
        <v>234</v>
      </c>
      <c r="E41" t="s">
        <v>371</v>
      </c>
      <c r="F41" t="s">
        <v>235</v>
      </c>
      <c r="G41" t="s">
        <v>236</v>
      </c>
      <c r="H41">
        <v>31</v>
      </c>
      <c r="I41">
        <v>10</v>
      </c>
      <c r="J41">
        <v>310</v>
      </c>
      <c r="K41" t="s">
        <v>143</v>
      </c>
      <c r="O41" s="134"/>
    </row>
    <row r="42" spans="2:15" x14ac:dyDescent="0.25">
      <c r="B42" t="s">
        <v>378</v>
      </c>
      <c r="C42" s="134">
        <v>42050</v>
      </c>
      <c r="D42" t="s">
        <v>241</v>
      </c>
      <c r="E42" t="s">
        <v>227</v>
      </c>
      <c r="F42" t="s">
        <v>231</v>
      </c>
      <c r="G42" t="s">
        <v>267</v>
      </c>
      <c r="H42">
        <v>62.5</v>
      </c>
      <c r="I42">
        <v>25</v>
      </c>
      <c r="J42">
        <v>1562.5</v>
      </c>
      <c r="K42" t="s">
        <v>144</v>
      </c>
      <c r="O42" s="134"/>
    </row>
    <row r="43" spans="2:15" x14ac:dyDescent="0.25">
      <c r="B43" t="s">
        <v>379</v>
      </c>
      <c r="C43" s="134">
        <v>42085</v>
      </c>
      <c r="D43" t="s">
        <v>226</v>
      </c>
      <c r="E43" t="s">
        <v>258</v>
      </c>
      <c r="F43" t="s">
        <v>247</v>
      </c>
      <c r="G43" t="s">
        <v>248</v>
      </c>
      <c r="H43">
        <v>81</v>
      </c>
      <c r="I43">
        <v>50</v>
      </c>
      <c r="J43">
        <v>4050</v>
      </c>
      <c r="K43" t="s">
        <v>143</v>
      </c>
      <c r="O43" s="134"/>
    </row>
    <row r="44" spans="2:15" x14ac:dyDescent="0.25">
      <c r="B44" t="s">
        <v>380</v>
      </c>
      <c r="C44" s="134">
        <v>42087</v>
      </c>
      <c r="D44" t="s">
        <v>234</v>
      </c>
      <c r="E44" t="s">
        <v>238</v>
      </c>
      <c r="F44" t="s">
        <v>235</v>
      </c>
      <c r="G44" t="s">
        <v>381</v>
      </c>
      <c r="H44">
        <v>21.35</v>
      </c>
      <c r="I44">
        <v>20</v>
      </c>
      <c r="J44">
        <v>427</v>
      </c>
      <c r="K44" t="s">
        <v>143</v>
      </c>
      <c r="O44" s="134"/>
    </row>
    <row r="45" spans="2:15" x14ac:dyDescent="0.25">
      <c r="B45" t="s">
        <v>382</v>
      </c>
      <c r="C45" s="134">
        <v>42087</v>
      </c>
      <c r="D45" t="s">
        <v>226</v>
      </c>
      <c r="E45" t="s">
        <v>238</v>
      </c>
      <c r="F45" t="s">
        <v>264</v>
      </c>
      <c r="G45" t="s">
        <v>367</v>
      </c>
      <c r="H45">
        <v>30</v>
      </c>
      <c r="I45">
        <v>6</v>
      </c>
      <c r="J45">
        <v>180</v>
      </c>
      <c r="K45" t="s">
        <v>143</v>
      </c>
      <c r="O45" s="134"/>
    </row>
    <row r="46" spans="2:15" x14ac:dyDescent="0.25">
      <c r="B46" t="s">
        <v>383</v>
      </c>
      <c r="C46" s="134">
        <v>42087</v>
      </c>
      <c r="D46" t="s">
        <v>234</v>
      </c>
      <c r="E46" t="s">
        <v>238</v>
      </c>
      <c r="F46" t="s">
        <v>228</v>
      </c>
      <c r="G46" t="s">
        <v>269</v>
      </c>
      <c r="H46">
        <v>34.799999999999997</v>
      </c>
      <c r="I46">
        <v>5</v>
      </c>
      <c r="J46">
        <v>174</v>
      </c>
      <c r="K46" t="s">
        <v>143</v>
      </c>
      <c r="O46" s="134"/>
    </row>
    <row r="47" spans="2:15" x14ac:dyDescent="0.25">
      <c r="B47" t="s">
        <v>384</v>
      </c>
      <c r="C47" s="134">
        <v>42087</v>
      </c>
      <c r="D47" t="s">
        <v>226</v>
      </c>
      <c r="E47" t="s">
        <v>227</v>
      </c>
      <c r="F47" t="s">
        <v>231</v>
      </c>
      <c r="G47" t="s">
        <v>239</v>
      </c>
      <c r="H47">
        <v>7.75</v>
      </c>
      <c r="I47">
        <v>20</v>
      </c>
      <c r="J47">
        <v>155</v>
      </c>
      <c r="K47" t="s">
        <v>143</v>
      </c>
      <c r="O47" s="134"/>
    </row>
    <row r="48" spans="2:15" x14ac:dyDescent="0.25">
      <c r="B48" t="s">
        <v>385</v>
      </c>
      <c r="C48" s="134">
        <v>42088</v>
      </c>
      <c r="D48" t="s">
        <v>226</v>
      </c>
      <c r="E48" t="s">
        <v>238</v>
      </c>
      <c r="F48" t="s">
        <v>231</v>
      </c>
      <c r="G48" t="s">
        <v>386</v>
      </c>
      <c r="H48">
        <v>18</v>
      </c>
      <c r="I48">
        <v>60</v>
      </c>
      <c r="J48">
        <v>1080</v>
      </c>
      <c r="K48" t="s">
        <v>144</v>
      </c>
      <c r="O48" s="134"/>
    </row>
    <row r="49" spans="2:15" x14ac:dyDescent="0.25">
      <c r="B49" t="s">
        <v>387</v>
      </c>
      <c r="C49" s="134">
        <v>42088</v>
      </c>
      <c r="D49" t="s">
        <v>234</v>
      </c>
      <c r="E49" t="s">
        <v>227</v>
      </c>
      <c r="F49" t="s">
        <v>235</v>
      </c>
      <c r="G49" t="s">
        <v>236</v>
      </c>
      <c r="H49">
        <v>7</v>
      </c>
      <c r="I49">
        <v>6</v>
      </c>
      <c r="J49">
        <v>42</v>
      </c>
      <c r="K49" t="s">
        <v>144</v>
      </c>
      <c r="O49" s="134"/>
    </row>
    <row r="50" spans="2:15" x14ac:dyDescent="0.25">
      <c r="B50" t="s">
        <v>388</v>
      </c>
      <c r="C50" s="134">
        <v>42092</v>
      </c>
      <c r="D50" t="s">
        <v>226</v>
      </c>
      <c r="E50" t="s">
        <v>227</v>
      </c>
      <c r="F50" t="s">
        <v>264</v>
      </c>
      <c r="G50" t="s">
        <v>367</v>
      </c>
      <c r="H50">
        <v>12</v>
      </c>
      <c r="I50">
        <v>9</v>
      </c>
      <c r="J50">
        <v>108</v>
      </c>
      <c r="K50" t="s">
        <v>143</v>
      </c>
      <c r="O50" s="134"/>
    </row>
    <row r="51" spans="2:15" x14ac:dyDescent="0.25">
      <c r="B51" t="s">
        <v>389</v>
      </c>
      <c r="C51" s="134">
        <v>42093</v>
      </c>
      <c r="D51" t="s">
        <v>226</v>
      </c>
      <c r="E51" t="s">
        <v>371</v>
      </c>
      <c r="F51" t="s">
        <v>235</v>
      </c>
      <c r="G51" t="s">
        <v>236</v>
      </c>
      <c r="H51">
        <v>7</v>
      </c>
      <c r="I51">
        <v>40</v>
      </c>
      <c r="J51">
        <v>280</v>
      </c>
      <c r="K51" t="s">
        <v>144</v>
      </c>
      <c r="O51" s="134"/>
    </row>
    <row r="52" spans="2:15" x14ac:dyDescent="0.25">
      <c r="B52" t="s">
        <v>390</v>
      </c>
      <c r="C52" s="134">
        <v>42096</v>
      </c>
      <c r="D52" t="s">
        <v>241</v>
      </c>
      <c r="E52" t="s">
        <v>371</v>
      </c>
      <c r="F52" t="s">
        <v>231</v>
      </c>
      <c r="G52" t="s">
        <v>245</v>
      </c>
      <c r="H52">
        <v>263.5</v>
      </c>
      <c r="I52">
        <v>60</v>
      </c>
      <c r="J52">
        <v>15810</v>
      </c>
      <c r="K52" t="s">
        <v>143</v>
      </c>
      <c r="O52" s="134"/>
    </row>
    <row r="53" spans="2:15" x14ac:dyDescent="0.25">
      <c r="B53" t="s">
        <v>391</v>
      </c>
      <c r="C53" s="134">
        <v>42099</v>
      </c>
      <c r="D53" t="s">
        <v>241</v>
      </c>
      <c r="E53" t="s">
        <v>238</v>
      </c>
      <c r="F53" t="s">
        <v>231</v>
      </c>
      <c r="G53" t="s">
        <v>386</v>
      </c>
      <c r="H53">
        <v>18</v>
      </c>
      <c r="I53">
        <v>10</v>
      </c>
      <c r="J53">
        <v>180</v>
      </c>
      <c r="K53" t="s">
        <v>143</v>
      </c>
      <c r="O53" s="134"/>
    </row>
    <row r="54" spans="2:15" x14ac:dyDescent="0.25">
      <c r="B54" t="s">
        <v>392</v>
      </c>
      <c r="C54" s="134">
        <v>42099</v>
      </c>
      <c r="D54" t="s">
        <v>234</v>
      </c>
      <c r="E54" t="s">
        <v>238</v>
      </c>
      <c r="F54" t="s">
        <v>235</v>
      </c>
      <c r="G54" t="s">
        <v>393</v>
      </c>
      <c r="H54">
        <v>13</v>
      </c>
      <c r="I54">
        <v>15</v>
      </c>
      <c r="J54">
        <v>195</v>
      </c>
      <c r="K54" t="s">
        <v>143</v>
      </c>
      <c r="O54" s="134"/>
    </row>
    <row r="55" spans="2:15" x14ac:dyDescent="0.25">
      <c r="B55" t="s">
        <v>394</v>
      </c>
      <c r="C55" s="134">
        <v>42099</v>
      </c>
      <c r="D55" t="s">
        <v>226</v>
      </c>
      <c r="E55" t="s">
        <v>238</v>
      </c>
      <c r="F55" t="s">
        <v>228</v>
      </c>
      <c r="G55" t="s">
        <v>229</v>
      </c>
      <c r="H55">
        <v>21</v>
      </c>
      <c r="I55">
        <v>30</v>
      </c>
      <c r="J55">
        <v>630</v>
      </c>
      <c r="K55" t="s">
        <v>143</v>
      </c>
      <c r="O55" s="134"/>
    </row>
    <row r="56" spans="2:15" x14ac:dyDescent="0.25">
      <c r="B56" t="s">
        <v>395</v>
      </c>
      <c r="C56" s="134">
        <v>42099</v>
      </c>
      <c r="D56" t="s">
        <v>234</v>
      </c>
      <c r="E56" t="s">
        <v>238</v>
      </c>
      <c r="F56" t="s">
        <v>247</v>
      </c>
      <c r="G56" t="s">
        <v>248</v>
      </c>
      <c r="H56">
        <v>81</v>
      </c>
      <c r="I56">
        <v>15</v>
      </c>
      <c r="J56">
        <v>1215</v>
      </c>
      <c r="K56" t="s">
        <v>143</v>
      </c>
      <c r="O56" s="134"/>
    </row>
    <row r="57" spans="2:15" x14ac:dyDescent="0.25">
      <c r="B57" t="s">
        <v>396</v>
      </c>
      <c r="C57" s="134">
        <v>42100</v>
      </c>
      <c r="D57" t="s">
        <v>241</v>
      </c>
      <c r="E57" t="s">
        <v>227</v>
      </c>
      <c r="F57" t="s">
        <v>235</v>
      </c>
      <c r="G57" t="s">
        <v>252</v>
      </c>
      <c r="H57">
        <v>25</v>
      </c>
      <c r="I57">
        <v>40</v>
      </c>
      <c r="J57">
        <v>1000</v>
      </c>
      <c r="K57" t="s">
        <v>144</v>
      </c>
      <c r="O57" s="134"/>
    </row>
    <row r="58" spans="2:15" x14ac:dyDescent="0.25">
      <c r="B58" t="s">
        <v>397</v>
      </c>
      <c r="C58" s="134">
        <v>42100</v>
      </c>
      <c r="D58" t="s">
        <v>226</v>
      </c>
      <c r="E58" t="s">
        <v>227</v>
      </c>
      <c r="F58" t="s">
        <v>228</v>
      </c>
      <c r="G58" t="s">
        <v>229</v>
      </c>
      <c r="H58">
        <v>21</v>
      </c>
      <c r="I58">
        <v>15</v>
      </c>
      <c r="J58">
        <v>315</v>
      </c>
      <c r="K58" t="s">
        <v>144</v>
      </c>
      <c r="O58" s="134"/>
    </row>
    <row r="59" spans="2:15" x14ac:dyDescent="0.25">
      <c r="B59" t="s">
        <v>398</v>
      </c>
      <c r="C59" s="134">
        <v>42100</v>
      </c>
      <c r="D59" t="s">
        <v>226</v>
      </c>
      <c r="E59" t="s">
        <v>227</v>
      </c>
      <c r="F59" t="s">
        <v>247</v>
      </c>
      <c r="G59" t="s">
        <v>399</v>
      </c>
      <c r="H59">
        <v>9.65</v>
      </c>
      <c r="I59">
        <v>4</v>
      </c>
      <c r="J59">
        <v>38.6</v>
      </c>
      <c r="K59" t="s">
        <v>144</v>
      </c>
      <c r="O59" s="134"/>
    </row>
    <row r="60" spans="2:15" x14ac:dyDescent="0.25">
      <c r="B60" t="s">
        <v>400</v>
      </c>
      <c r="C60" s="134">
        <v>42100</v>
      </c>
      <c r="D60" t="s">
        <v>226</v>
      </c>
      <c r="E60" t="s">
        <v>258</v>
      </c>
      <c r="F60" t="s">
        <v>228</v>
      </c>
      <c r="G60" t="s">
        <v>229</v>
      </c>
      <c r="H60">
        <v>30</v>
      </c>
      <c r="I60">
        <v>60</v>
      </c>
      <c r="J60">
        <v>1800</v>
      </c>
      <c r="K60" t="s">
        <v>144</v>
      </c>
      <c r="O60" s="134"/>
    </row>
    <row r="61" spans="2:15" x14ac:dyDescent="0.25">
      <c r="B61" t="s">
        <v>401</v>
      </c>
      <c r="C61" s="134">
        <v>42100</v>
      </c>
      <c r="D61" t="s">
        <v>241</v>
      </c>
      <c r="E61" t="s">
        <v>258</v>
      </c>
      <c r="F61" t="s">
        <v>231</v>
      </c>
      <c r="G61" t="s">
        <v>242</v>
      </c>
      <c r="H61">
        <v>46</v>
      </c>
      <c r="I61">
        <v>6</v>
      </c>
      <c r="J61">
        <v>276</v>
      </c>
      <c r="K61" t="s">
        <v>144</v>
      </c>
      <c r="O61" s="134"/>
    </row>
    <row r="62" spans="2:15" x14ac:dyDescent="0.25">
      <c r="B62" t="s">
        <v>402</v>
      </c>
      <c r="C62" s="134">
        <v>42100</v>
      </c>
      <c r="D62" t="s">
        <v>234</v>
      </c>
      <c r="E62" t="s">
        <v>258</v>
      </c>
      <c r="F62" t="s">
        <v>228</v>
      </c>
      <c r="G62" t="s">
        <v>269</v>
      </c>
      <c r="H62">
        <v>34.799999999999997</v>
      </c>
      <c r="I62">
        <v>20</v>
      </c>
      <c r="J62">
        <v>696</v>
      </c>
      <c r="K62" t="s">
        <v>144</v>
      </c>
      <c r="O62" s="134"/>
    </row>
    <row r="63" spans="2:15" x14ac:dyDescent="0.25">
      <c r="B63" t="s">
        <v>403</v>
      </c>
      <c r="C63" s="134">
        <v>42108</v>
      </c>
      <c r="D63" t="s">
        <v>244</v>
      </c>
      <c r="E63" t="s">
        <v>371</v>
      </c>
      <c r="F63" t="s">
        <v>231</v>
      </c>
      <c r="G63" t="s">
        <v>404</v>
      </c>
      <c r="H63">
        <v>4.5</v>
      </c>
      <c r="I63">
        <v>12</v>
      </c>
      <c r="J63">
        <v>54</v>
      </c>
      <c r="K63" t="s">
        <v>144</v>
      </c>
      <c r="O63" s="134"/>
    </row>
    <row r="64" spans="2:15" x14ac:dyDescent="0.25">
      <c r="B64" t="s">
        <v>405</v>
      </c>
      <c r="C64" s="134">
        <v>42108</v>
      </c>
      <c r="D64" t="s">
        <v>234</v>
      </c>
      <c r="E64" t="s">
        <v>371</v>
      </c>
      <c r="F64" t="s">
        <v>228</v>
      </c>
      <c r="G64" t="s">
        <v>254</v>
      </c>
      <c r="H64">
        <v>34</v>
      </c>
      <c r="I64">
        <v>9</v>
      </c>
      <c r="J64">
        <v>306</v>
      </c>
      <c r="K64" t="s">
        <v>144</v>
      </c>
      <c r="O64" s="134"/>
    </row>
    <row r="65" spans="2:15" x14ac:dyDescent="0.25">
      <c r="B65" t="s">
        <v>406</v>
      </c>
      <c r="C65" s="134">
        <v>42108</v>
      </c>
      <c r="D65" t="s">
        <v>244</v>
      </c>
      <c r="E65" t="s">
        <v>371</v>
      </c>
      <c r="F65" t="s">
        <v>228</v>
      </c>
      <c r="G65" t="s">
        <v>229</v>
      </c>
      <c r="H65">
        <v>19</v>
      </c>
      <c r="I65">
        <v>18</v>
      </c>
      <c r="J65">
        <v>342</v>
      </c>
      <c r="K65" t="s">
        <v>144</v>
      </c>
      <c r="O65" s="134"/>
    </row>
    <row r="66" spans="2:15" x14ac:dyDescent="0.25">
      <c r="B66" t="s">
        <v>407</v>
      </c>
      <c r="C66" s="134">
        <v>42109</v>
      </c>
      <c r="D66" t="s">
        <v>234</v>
      </c>
      <c r="E66" t="s">
        <v>371</v>
      </c>
      <c r="F66" t="s">
        <v>231</v>
      </c>
      <c r="G66" t="s">
        <v>267</v>
      </c>
      <c r="H66">
        <v>9</v>
      </c>
      <c r="I66">
        <v>10</v>
      </c>
      <c r="J66">
        <v>90</v>
      </c>
      <c r="K66" t="s">
        <v>144</v>
      </c>
      <c r="O66" s="134"/>
    </row>
    <row r="67" spans="2:15" x14ac:dyDescent="0.25">
      <c r="B67" t="s">
        <v>408</v>
      </c>
      <c r="C67" s="134">
        <v>42109</v>
      </c>
      <c r="D67" t="s">
        <v>244</v>
      </c>
      <c r="E67" t="s">
        <v>371</v>
      </c>
      <c r="F67" t="s">
        <v>247</v>
      </c>
      <c r="G67" t="s">
        <v>399</v>
      </c>
      <c r="H67">
        <v>14</v>
      </c>
      <c r="I67">
        <v>4</v>
      </c>
      <c r="J67">
        <v>56</v>
      </c>
      <c r="K67" t="s">
        <v>144</v>
      </c>
      <c r="O67" s="134"/>
    </row>
    <row r="68" spans="2:15" x14ac:dyDescent="0.25">
      <c r="B68" t="s">
        <v>409</v>
      </c>
      <c r="C68" s="134">
        <v>42109</v>
      </c>
      <c r="D68" t="s">
        <v>234</v>
      </c>
      <c r="E68" t="s">
        <v>371</v>
      </c>
      <c r="F68" t="s">
        <v>228</v>
      </c>
      <c r="G68" t="s">
        <v>229</v>
      </c>
      <c r="H68">
        <v>9.5</v>
      </c>
      <c r="I68">
        <v>20</v>
      </c>
      <c r="J68">
        <v>190</v>
      </c>
      <c r="K68" t="s">
        <v>144</v>
      </c>
      <c r="O68" s="134"/>
    </row>
    <row r="69" spans="2:15" x14ac:dyDescent="0.25">
      <c r="B69" t="s">
        <v>410</v>
      </c>
      <c r="C69" s="134">
        <v>42109</v>
      </c>
      <c r="D69" t="s">
        <v>241</v>
      </c>
      <c r="E69" t="s">
        <v>371</v>
      </c>
      <c r="F69" t="s">
        <v>247</v>
      </c>
      <c r="G69" t="s">
        <v>256</v>
      </c>
      <c r="H69">
        <v>12.5</v>
      </c>
      <c r="I69">
        <v>2</v>
      </c>
      <c r="J69">
        <v>25</v>
      </c>
      <c r="K69" t="s">
        <v>144</v>
      </c>
      <c r="O69" s="134"/>
    </row>
    <row r="70" spans="2:15" x14ac:dyDescent="0.25">
      <c r="B70" t="s">
        <v>411</v>
      </c>
      <c r="C70" s="134">
        <v>42110</v>
      </c>
      <c r="D70" t="s">
        <v>234</v>
      </c>
      <c r="E70" t="s">
        <v>258</v>
      </c>
      <c r="F70" t="s">
        <v>228</v>
      </c>
      <c r="G70" t="s">
        <v>412</v>
      </c>
      <c r="H70">
        <v>12.5</v>
      </c>
      <c r="I70">
        <v>15</v>
      </c>
      <c r="J70">
        <v>187.5</v>
      </c>
      <c r="K70" t="s">
        <v>143</v>
      </c>
      <c r="O70" s="134"/>
    </row>
    <row r="71" spans="2:15" x14ac:dyDescent="0.25">
      <c r="B71" t="s">
        <v>413</v>
      </c>
      <c r="C71" s="134">
        <v>42110</v>
      </c>
      <c r="D71" t="s">
        <v>234</v>
      </c>
      <c r="E71" t="s">
        <v>258</v>
      </c>
      <c r="F71" t="s">
        <v>235</v>
      </c>
      <c r="G71" t="s">
        <v>236</v>
      </c>
      <c r="H71">
        <v>19</v>
      </c>
      <c r="I71">
        <v>16</v>
      </c>
      <c r="J71">
        <v>304</v>
      </c>
      <c r="K71" t="s">
        <v>143</v>
      </c>
      <c r="O71" s="134"/>
    </row>
    <row r="72" spans="2:15" x14ac:dyDescent="0.25">
      <c r="B72" t="s">
        <v>414</v>
      </c>
      <c r="C72" s="134">
        <v>42113</v>
      </c>
      <c r="D72" t="s">
        <v>234</v>
      </c>
      <c r="E72" t="s">
        <v>238</v>
      </c>
      <c r="F72" t="s">
        <v>235</v>
      </c>
      <c r="G72" t="s">
        <v>236</v>
      </c>
      <c r="H72">
        <v>12</v>
      </c>
      <c r="I72">
        <v>3</v>
      </c>
      <c r="J72">
        <v>36</v>
      </c>
      <c r="K72" t="s">
        <v>143</v>
      </c>
      <c r="O72" s="134"/>
    </row>
    <row r="73" spans="2:15" x14ac:dyDescent="0.25">
      <c r="B73" t="s">
        <v>415</v>
      </c>
      <c r="C73" s="134">
        <v>42113</v>
      </c>
      <c r="D73" t="s">
        <v>244</v>
      </c>
      <c r="E73" t="s">
        <v>238</v>
      </c>
      <c r="F73" t="s">
        <v>247</v>
      </c>
      <c r="G73" t="s">
        <v>361</v>
      </c>
      <c r="H73">
        <v>20</v>
      </c>
      <c r="I73">
        <v>2</v>
      </c>
      <c r="J73">
        <v>40</v>
      </c>
      <c r="K73" t="s">
        <v>143</v>
      </c>
      <c r="O73" s="134"/>
    </row>
    <row r="74" spans="2:15" x14ac:dyDescent="0.25">
      <c r="B74" t="s">
        <v>416</v>
      </c>
      <c r="C74" s="134">
        <v>42114</v>
      </c>
      <c r="D74" t="s">
        <v>226</v>
      </c>
      <c r="E74" t="s">
        <v>227</v>
      </c>
      <c r="F74" t="s">
        <v>228</v>
      </c>
      <c r="G74" t="s">
        <v>417</v>
      </c>
      <c r="H74">
        <v>36</v>
      </c>
      <c r="I74">
        <v>30</v>
      </c>
      <c r="J74">
        <v>1080</v>
      </c>
      <c r="K74" t="s">
        <v>143</v>
      </c>
      <c r="O74" s="134"/>
    </row>
    <row r="75" spans="2:15" x14ac:dyDescent="0.25">
      <c r="B75" t="s">
        <v>418</v>
      </c>
      <c r="C75" s="134">
        <v>42114</v>
      </c>
      <c r="D75" t="s">
        <v>234</v>
      </c>
      <c r="E75" t="s">
        <v>227</v>
      </c>
      <c r="F75" t="s">
        <v>247</v>
      </c>
      <c r="G75" t="s">
        <v>419</v>
      </c>
      <c r="H75">
        <v>9.1999999999999993</v>
      </c>
      <c r="I75">
        <v>35</v>
      </c>
      <c r="J75">
        <v>322</v>
      </c>
      <c r="K75" t="s">
        <v>143</v>
      </c>
      <c r="O75" s="134"/>
    </row>
    <row r="76" spans="2:15" x14ac:dyDescent="0.25">
      <c r="B76" t="s">
        <v>420</v>
      </c>
      <c r="C76" s="134">
        <v>42114</v>
      </c>
      <c r="D76" t="s">
        <v>241</v>
      </c>
      <c r="E76" t="s">
        <v>258</v>
      </c>
      <c r="F76" t="s">
        <v>231</v>
      </c>
      <c r="G76" t="s">
        <v>242</v>
      </c>
      <c r="H76">
        <v>46</v>
      </c>
      <c r="I76">
        <v>30</v>
      </c>
      <c r="J76">
        <v>1380</v>
      </c>
      <c r="K76" t="s">
        <v>143</v>
      </c>
      <c r="O76" s="134"/>
    </row>
    <row r="77" spans="2:15" x14ac:dyDescent="0.25">
      <c r="B77" t="s">
        <v>421</v>
      </c>
      <c r="C77" s="134">
        <v>42114</v>
      </c>
      <c r="D77" t="s">
        <v>226</v>
      </c>
      <c r="E77" t="s">
        <v>258</v>
      </c>
      <c r="F77" t="s">
        <v>228</v>
      </c>
      <c r="G77" t="s">
        <v>229</v>
      </c>
      <c r="H77">
        <v>30</v>
      </c>
      <c r="I77">
        <v>4</v>
      </c>
      <c r="J77">
        <v>120</v>
      </c>
      <c r="K77" t="s">
        <v>143</v>
      </c>
      <c r="O77" s="134"/>
    </row>
    <row r="78" spans="2:15" x14ac:dyDescent="0.25">
      <c r="B78" t="s">
        <v>422</v>
      </c>
      <c r="C78" s="134">
        <v>42115</v>
      </c>
      <c r="D78" t="s">
        <v>241</v>
      </c>
      <c r="E78" t="s">
        <v>258</v>
      </c>
      <c r="F78" t="s">
        <v>235</v>
      </c>
      <c r="G78" t="s">
        <v>373</v>
      </c>
      <c r="H78">
        <v>21.05</v>
      </c>
      <c r="I78">
        <v>21</v>
      </c>
      <c r="J78">
        <v>442.05</v>
      </c>
      <c r="K78" t="s">
        <v>144</v>
      </c>
      <c r="O78" s="134"/>
    </row>
    <row r="79" spans="2:15" x14ac:dyDescent="0.25">
      <c r="B79" t="s">
        <v>423</v>
      </c>
      <c r="C79" s="134">
        <v>42115</v>
      </c>
      <c r="D79" t="s">
        <v>226</v>
      </c>
      <c r="E79" t="s">
        <v>258</v>
      </c>
      <c r="F79" t="s">
        <v>228</v>
      </c>
      <c r="G79" t="s">
        <v>424</v>
      </c>
      <c r="H79">
        <v>21.5</v>
      </c>
      <c r="I79">
        <v>50</v>
      </c>
      <c r="J79">
        <v>1075</v>
      </c>
      <c r="K79" t="s">
        <v>144</v>
      </c>
      <c r="O79" s="134"/>
    </row>
    <row r="80" spans="2:15" x14ac:dyDescent="0.25">
      <c r="B80" t="s">
        <v>425</v>
      </c>
      <c r="C80" s="134">
        <v>42115</v>
      </c>
      <c r="D80" t="s">
        <v>244</v>
      </c>
      <c r="E80" t="s">
        <v>258</v>
      </c>
      <c r="F80" t="s">
        <v>228</v>
      </c>
      <c r="G80" t="s">
        <v>426</v>
      </c>
      <c r="H80">
        <v>2.5</v>
      </c>
      <c r="I80">
        <v>30</v>
      </c>
      <c r="J80">
        <v>75</v>
      </c>
      <c r="K80" t="s">
        <v>144</v>
      </c>
      <c r="O80" s="134"/>
    </row>
    <row r="81" spans="2:23" x14ac:dyDescent="0.25">
      <c r="B81" t="s">
        <v>427</v>
      </c>
      <c r="C81" s="134">
        <v>42115</v>
      </c>
      <c r="D81" t="s">
        <v>244</v>
      </c>
      <c r="E81" t="s">
        <v>258</v>
      </c>
      <c r="F81" t="s">
        <v>247</v>
      </c>
      <c r="G81" t="s">
        <v>363</v>
      </c>
      <c r="H81">
        <v>31.23</v>
      </c>
      <c r="I81">
        <v>12</v>
      </c>
      <c r="J81">
        <v>374.76</v>
      </c>
      <c r="K81" t="s">
        <v>144</v>
      </c>
    </row>
    <row r="82" spans="2:23" x14ac:dyDescent="0.25">
      <c r="B82" t="s">
        <v>428</v>
      </c>
      <c r="C82" s="134">
        <v>42121</v>
      </c>
      <c r="D82" t="s">
        <v>244</v>
      </c>
      <c r="E82" t="s">
        <v>371</v>
      </c>
      <c r="F82" t="s">
        <v>231</v>
      </c>
      <c r="G82" t="s">
        <v>267</v>
      </c>
      <c r="H82">
        <v>15</v>
      </c>
      <c r="I82">
        <v>4</v>
      </c>
      <c r="J82">
        <v>60</v>
      </c>
      <c r="K82" t="s">
        <v>144</v>
      </c>
    </row>
    <row r="83" spans="2:23" x14ac:dyDescent="0.25">
      <c r="B83" t="s">
        <v>429</v>
      </c>
      <c r="C83" s="134">
        <v>42122</v>
      </c>
      <c r="D83" t="s">
        <v>241</v>
      </c>
      <c r="E83" t="s">
        <v>227</v>
      </c>
      <c r="F83" t="s">
        <v>235</v>
      </c>
      <c r="G83" t="s">
        <v>430</v>
      </c>
      <c r="H83">
        <v>19.45</v>
      </c>
      <c r="I83">
        <v>15</v>
      </c>
      <c r="J83">
        <v>291.75</v>
      </c>
      <c r="K83" t="s">
        <v>144</v>
      </c>
    </row>
    <row r="84" spans="2:23" x14ac:dyDescent="0.25">
      <c r="B84" t="s">
        <v>431</v>
      </c>
      <c r="C84" s="134">
        <v>42122</v>
      </c>
      <c r="D84" t="s">
        <v>234</v>
      </c>
      <c r="E84" t="s">
        <v>227</v>
      </c>
      <c r="F84" t="s">
        <v>235</v>
      </c>
      <c r="G84" t="s">
        <v>236</v>
      </c>
      <c r="H84">
        <v>28.5</v>
      </c>
      <c r="I84">
        <v>4</v>
      </c>
      <c r="J84">
        <v>114</v>
      </c>
      <c r="K84" t="s">
        <v>144</v>
      </c>
    </row>
    <row r="85" spans="2:23" x14ac:dyDescent="0.25">
      <c r="B85" t="s">
        <v>432</v>
      </c>
      <c r="C85" s="134">
        <v>42124</v>
      </c>
      <c r="D85" t="s">
        <v>244</v>
      </c>
      <c r="E85" t="s">
        <v>227</v>
      </c>
      <c r="F85" t="s">
        <v>228</v>
      </c>
      <c r="G85" t="s">
        <v>433</v>
      </c>
      <c r="H85">
        <v>38</v>
      </c>
      <c r="I85">
        <v>4</v>
      </c>
      <c r="J85">
        <v>152</v>
      </c>
      <c r="K85" t="s">
        <v>144</v>
      </c>
    </row>
    <row r="86" spans="2:23" x14ac:dyDescent="0.25">
      <c r="B86" t="s">
        <v>434</v>
      </c>
      <c r="C86" s="134">
        <v>42124</v>
      </c>
      <c r="D86" t="s">
        <v>241</v>
      </c>
      <c r="E86" t="s">
        <v>258</v>
      </c>
      <c r="F86" t="s">
        <v>231</v>
      </c>
      <c r="G86" t="s">
        <v>365</v>
      </c>
      <c r="H86">
        <v>18</v>
      </c>
      <c r="I86">
        <v>25</v>
      </c>
      <c r="J86">
        <v>450</v>
      </c>
      <c r="K86" t="s">
        <v>143</v>
      </c>
    </row>
    <row r="87" spans="2:23" x14ac:dyDescent="0.25">
      <c r="B87" t="s">
        <v>435</v>
      </c>
      <c r="C87" s="134">
        <v>42124</v>
      </c>
      <c r="D87" t="s">
        <v>244</v>
      </c>
      <c r="E87" t="s">
        <v>258</v>
      </c>
      <c r="F87" t="s">
        <v>235</v>
      </c>
      <c r="G87" t="s">
        <v>381</v>
      </c>
      <c r="H87">
        <v>21.35</v>
      </c>
      <c r="I87">
        <v>30</v>
      </c>
      <c r="J87">
        <v>640.5</v>
      </c>
      <c r="K87" t="s">
        <v>143</v>
      </c>
      <c r="N87" s="229"/>
      <c r="O87" s="230"/>
      <c r="P87" s="229"/>
      <c r="Q87" s="229"/>
      <c r="R87" s="229"/>
      <c r="S87" s="229"/>
      <c r="T87" s="229"/>
      <c r="U87" s="229"/>
      <c r="V87" s="229"/>
      <c r="W87" s="229"/>
    </row>
    <row r="88" spans="2:23" x14ac:dyDescent="0.25">
      <c r="B88" t="s">
        <v>436</v>
      </c>
      <c r="C88" s="134">
        <v>42127</v>
      </c>
      <c r="D88" t="s">
        <v>226</v>
      </c>
      <c r="E88" t="s">
        <v>227</v>
      </c>
      <c r="F88" t="s">
        <v>231</v>
      </c>
      <c r="G88" t="s">
        <v>242</v>
      </c>
      <c r="H88">
        <v>46</v>
      </c>
      <c r="I88">
        <v>30</v>
      </c>
      <c r="J88">
        <v>1380</v>
      </c>
      <c r="K88" t="s">
        <v>144</v>
      </c>
      <c r="P88" s="134"/>
    </row>
    <row r="89" spans="2:23" x14ac:dyDescent="0.25">
      <c r="B89" t="s">
        <v>437</v>
      </c>
      <c r="C89" s="134">
        <v>42212</v>
      </c>
      <c r="D89" t="s">
        <v>226</v>
      </c>
      <c r="E89" t="s">
        <v>227</v>
      </c>
      <c r="F89" t="s">
        <v>264</v>
      </c>
      <c r="G89" t="s">
        <v>438</v>
      </c>
      <c r="H89">
        <v>97</v>
      </c>
      <c r="I89">
        <v>20</v>
      </c>
      <c r="J89">
        <v>1940</v>
      </c>
      <c r="K89" t="s">
        <v>144</v>
      </c>
      <c r="P89" s="134"/>
    </row>
    <row r="90" spans="2:23" x14ac:dyDescent="0.25">
      <c r="B90" t="s">
        <v>439</v>
      </c>
      <c r="C90" s="134">
        <v>42220</v>
      </c>
      <c r="D90" t="s">
        <v>244</v>
      </c>
      <c r="E90" t="s">
        <v>227</v>
      </c>
      <c r="F90" t="s">
        <v>247</v>
      </c>
      <c r="G90" t="s">
        <v>399</v>
      </c>
      <c r="H90">
        <v>9.65</v>
      </c>
      <c r="I90">
        <v>4</v>
      </c>
      <c r="J90">
        <v>38.6</v>
      </c>
      <c r="K90" t="s">
        <v>143</v>
      </c>
      <c r="O90" s="134"/>
    </row>
    <row r="91" spans="2:23" x14ac:dyDescent="0.25">
      <c r="B91" t="s">
        <v>440</v>
      </c>
      <c r="C91" s="134">
        <v>42210</v>
      </c>
      <c r="D91" t="s">
        <v>226</v>
      </c>
      <c r="E91" t="s">
        <v>227</v>
      </c>
      <c r="F91" t="s">
        <v>228</v>
      </c>
      <c r="G91" t="s">
        <v>424</v>
      </c>
      <c r="H91">
        <v>21.5</v>
      </c>
      <c r="I91">
        <v>9</v>
      </c>
      <c r="J91">
        <v>193.5</v>
      </c>
      <c r="K91" t="s">
        <v>144</v>
      </c>
      <c r="O91" s="134"/>
    </row>
    <row r="92" spans="2:23" x14ac:dyDescent="0.25">
      <c r="B92" t="s">
        <v>441</v>
      </c>
      <c r="C92" s="134">
        <v>42215</v>
      </c>
      <c r="D92" t="s">
        <v>241</v>
      </c>
      <c r="E92" t="s">
        <v>238</v>
      </c>
      <c r="F92" t="s">
        <v>247</v>
      </c>
      <c r="G92" t="s">
        <v>399</v>
      </c>
      <c r="H92">
        <v>53</v>
      </c>
      <c r="I92">
        <v>7</v>
      </c>
      <c r="J92">
        <v>371</v>
      </c>
      <c r="K92" t="s">
        <v>143</v>
      </c>
      <c r="O92" s="134"/>
    </row>
    <row r="93" spans="2:23" x14ac:dyDescent="0.25">
      <c r="B93" t="s">
        <v>442</v>
      </c>
      <c r="C93" s="134">
        <v>42217</v>
      </c>
      <c r="D93" t="s">
        <v>234</v>
      </c>
      <c r="E93" t="s">
        <v>227</v>
      </c>
      <c r="F93" t="s">
        <v>247</v>
      </c>
      <c r="G93" t="s">
        <v>363</v>
      </c>
      <c r="H93">
        <v>31.23</v>
      </c>
      <c r="I93">
        <v>30</v>
      </c>
      <c r="J93">
        <v>936.9</v>
      </c>
      <c r="K93" t="s">
        <v>143</v>
      </c>
      <c r="O93" s="134"/>
    </row>
    <row r="94" spans="2:23" x14ac:dyDescent="0.25">
      <c r="B94" t="s">
        <v>443</v>
      </c>
      <c r="C94" s="134">
        <v>42208</v>
      </c>
      <c r="D94" t="s">
        <v>226</v>
      </c>
      <c r="E94" t="s">
        <v>238</v>
      </c>
      <c r="F94" t="s">
        <v>247</v>
      </c>
      <c r="G94" t="s">
        <v>363</v>
      </c>
      <c r="H94">
        <v>31.23</v>
      </c>
      <c r="I94">
        <v>6</v>
      </c>
      <c r="J94">
        <v>187.38</v>
      </c>
      <c r="K94" t="s">
        <v>143</v>
      </c>
      <c r="O94" s="134"/>
    </row>
    <row r="95" spans="2:23" x14ac:dyDescent="0.25">
      <c r="B95" t="s">
        <v>444</v>
      </c>
      <c r="C95" s="134">
        <v>42194</v>
      </c>
      <c r="D95" t="s">
        <v>241</v>
      </c>
      <c r="E95" t="s">
        <v>258</v>
      </c>
      <c r="F95" t="s">
        <v>235</v>
      </c>
      <c r="G95" t="s">
        <v>445</v>
      </c>
      <c r="H95">
        <v>22</v>
      </c>
      <c r="I95">
        <v>25</v>
      </c>
      <c r="J95">
        <v>550</v>
      </c>
      <c r="K95" t="s">
        <v>144</v>
      </c>
      <c r="O95" s="134"/>
    </row>
    <row r="96" spans="2:23" x14ac:dyDescent="0.25">
      <c r="B96" t="s">
        <v>446</v>
      </c>
      <c r="C96" s="134">
        <v>42195</v>
      </c>
      <c r="D96" t="s">
        <v>241</v>
      </c>
      <c r="E96" t="s">
        <v>227</v>
      </c>
      <c r="F96" t="s">
        <v>228</v>
      </c>
      <c r="G96" t="s">
        <v>254</v>
      </c>
      <c r="H96">
        <v>34</v>
      </c>
      <c r="I96">
        <v>15</v>
      </c>
      <c r="J96">
        <v>510</v>
      </c>
      <c r="K96" t="s">
        <v>143</v>
      </c>
      <c r="O96" s="134"/>
    </row>
    <row r="97" spans="2:15" x14ac:dyDescent="0.25">
      <c r="B97" t="s">
        <v>447</v>
      </c>
      <c r="C97" s="134">
        <v>42208</v>
      </c>
      <c r="D97" t="s">
        <v>226</v>
      </c>
      <c r="E97" t="s">
        <v>258</v>
      </c>
      <c r="F97" t="s">
        <v>247</v>
      </c>
      <c r="G97" t="s">
        <v>399</v>
      </c>
      <c r="H97">
        <v>12</v>
      </c>
      <c r="I97">
        <v>28</v>
      </c>
      <c r="J97">
        <v>336</v>
      </c>
      <c r="K97" t="s">
        <v>143</v>
      </c>
      <c r="O97" s="134"/>
    </row>
    <row r="98" spans="2:15" x14ac:dyDescent="0.25">
      <c r="B98" t="s">
        <v>448</v>
      </c>
      <c r="C98" s="134">
        <v>42216</v>
      </c>
      <c r="D98" t="s">
        <v>241</v>
      </c>
      <c r="E98" t="s">
        <v>227</v>
      </c>
      <c r="F98" t="s">
        <v>228</v>
      </c>
      <c r="G98" t="s">
        <v>229</v>
      </c>
      <c r="H98">
        <v>62.5</v>
      </c>
      <c r="I98">
        <v>4</v>
      </c>
      <c r="J98">
        <v>250</v>
      </c>
      <c r="K98" t="s">
        <v>143</v>
      </c>
      <c r="O98" s="134"/>
    </row>
    <row r="99" spans="2:15" x14ac:dyDescent="0.25">
      <c r="B99" t="s">
        <v>449</v>
      </c>
      <c r="C99" s="134">
        <v>42193</v>
      </c>
      <c r="D99" t="s">
        <v>226</v>
      </c>
      <c r="E99" t="s">
        <v>227</v>
      </c>
      <c r="F99" t="s">
        <v>247</v>
      </c>
      <c r="G99" t="s">
        <v>363</v>
      </c>
      <c r="H99">
        <v>31.23</v>
      </c>
      <c r="I99">
        <v>6</v>
      </c>
      <c r="J99">
        <v>187.38</v>
      </c>
      <c r="K99" t="s">
        <v>144</v>
      </c>
      <c r="O99" s="134"/>
    </row>
    <row r="100" spans="2:15" x14ac:dyDescent="0.25">
      <c r="B100" t="s">
        <v>450</v>
      </c>
      <c r="C100" s="134">
        <v>42199</v>
      </c>
      <c r="D100" t="s">
        <v>244</v>
      </c>
      <c r="E100" t="s">
        <v>258</v>
      </c>
      <c r="F100" t="s">
        <v>228</v>
      </c>
      <c r="G100" t="s">
        <v>254</v>
      </c>
      <c r="H100">
        <v>34</v>
      </c>
      <c r="I100">
        <v>15</v>
      </c>
      <c r="J100">
        <v>510</v>
      </c>
      <c r="K100" t="s">
        <v>143</v>
      </c>
      <c r="O100" s="134"/>
    </row>
    <row r="101" spans="2:15" x14ac:dyDescent="0.25">
      <c r="B101" t="s">
        <v>451</v>
      </c>
      <c r="C101" s="134">
        <v>42200</v>
      </c>
      <c r="D101" t="s">
        <v>226</v>
      </c>
      <c r="E101" t="s">
        <v>227</v>
      </c>
      <c r="F101" t="s">
        <v>231</v>
      </c>
      <c r="G101" t="s">
        <v>239</v>
      </c>
      <c r="H101">
        <v>7.75</v>
      </c>
      <c r="I101">
        <v>42</v>
      </c>
      <c r="J101">
        <v>325.5</v>
      </c>
      <c r="K101" t="s">
        <v>144</v>
      </c>
      <c r="O101" s="134"/>
    </row>
    <row r="102" spans="2:15" x14ac:dyDescent="0.25">
      <c r="B102" t="s">
        <v>452</v>
      </c>
      <c r="C102" s="134">
        <v>42193</v>
      </c>
      <c r="D102" t="s">
        <v>226</v>
      </c>
      <c r="E102" t="s">
        <v>227</v>
      </c>
      <c r="F102" t="s">
        <v>231</v>
      </c>
      <c r="G102" t="s">
        <v>365</v>
      </c>
      <c r="H102">
        <v>18</v>
      </c>
      <c r="I102">
        <v>10</v>
      </c>
      <c r="J102">
        <v>180</v>
      </c>
      <c r="K102" t="s">
        <v>144</v>
      </c>
      <c r="O102" s="134"/>
    </row>
    <row r="103" spans="2:15" x14ac:dyDescent="0.25">
      <c r="B103" t="s">
        <v>453</v>
      </c>
      <c r="C103" s="134">
        <v>42191</v>
      </c>
      <c r="D103" t="s">
        <v>234</v>
      </c>
      <c r="E103" t="s">
        <v>238</v>
      </c>
      <c r="F103" t="s">
        <v>235</v>
      </c>
      <c r="G103" t="s">
        <v>373</v>
      </c>
      <c r="H103">
        <v>21.05</v>
      </c>
      <c r="I103">
        <v>15</v>
      </c>
      <c r="J103">
        <v>315.75</v>
      </c>
      <c r="K103" t="s">
        <v>143</v>
      </c>
      <c r="O103" s="134"/>
    </row>
    <row r="104" spans="2:15" x14ac:dyDescent="0.25">
      <c r="B104" t="s">
        <v>454</v>
      </c>
      <c r="C104" s="134">
        <v>42191</v>
      </c>
      <c r="D104" t="s">
        <v>234</v>
      </c>
      <c r="E104" t="s">
        <v>227</v>
      </c>
      <c r="F104" t="s">
        <v>231</v>
      </c>
      <c r="G104" t="s">
        <v>267</v>
      </c>
      <c r="H104">
        <v>53</v>
      </c>
      <c r="I104">
        <v>35</v>
      </c>
      <c r="J104">
        <v>1855</v>
      </c>
      <c r="K104" t="s">
        <v>143</v>
      </c>
      <c r="O104" s="134"/>
    </row>
    <row r="105" spans="2:15" x14ac:dyDescent="0.25">
      <c r="B105" t="s">
        <v>455</v>
      </c>
      <c r="C105" s="134">
        <v>42191</v>
      </c>
      <c r="D105" t="s">
        <v>226</v>
      </c>
      <c r="E105" t="s">
        <v>227</v>
      </c>
      <c r="F105" t="s">
        <v>247</v>
      </c>
      <c r="G105" t="s">
        <v>399</v>
      </c>
      <c r="H105">
        <v>9.65</v>
      </c>
      <c r="I105">
        <v>10</v>
      </c>
      <c r="J105">
        <v>96.5</v>
      </c>
      <c r="K105" t="s">
        <v>143</v>
      </c>
      <c r="O105" s="134"/>
    </row>
    <row r="106" spans="2:15" x14ac:dyDescent="0.25">
      <c r="B106" t="s">
        <v>456</v>
      </c>
      <c r="C106" s="134">
        <v>42193</v>
      </c>
      <c r="D106" t="s">
        <v>244</v>
      </c>
      <c r="E106" t="s">
        <v>238</v>
      </c>
      <c r="F106" t="s">
        <v>247</v>
      </c>
      <c r="G106" t="s">
        <v>361</v>
      </c>
      <c r="H106">
        <v>20</v>
      </c>
      <c r="I106">
        <v>40</v>
      </c>
      <c r="J106">
        <v>800</v>
      </c>
      <c r="K106" t="s">
        <v>143</v>
      </c>
      <c r="O106" s="134"/>
    </row>
    <row r="107" spans="2:15" x14ac:dyDescent="0.25">
      <c r="B107" t="s">
        <v>457</v>
      </c>
      <c r="C107" s="134">
        <v>42193</v>
      </c>
      <c r="D107" t="s">
        <v>241</v>
      </c>
      <c r="E107" t="s">
        <v>227</v>
      </c>
      <c r="F107" t="s">
        <v>231</v>
      </c>
      <c r="G107" t="s">
        <v>250</v>
      </c>
      <c r="H107">
        <v>18</v>
      </c>
      <c r="I107">
        <v>42</v>
      </c>
      <c r="J107">
        <v>756</v>
      </c>
      <c r="K107" t="s">
        <v>143</v>
      </c>
      <c r="O107" s="134"/>
    </row>
    <row r="108" spans="2:15" x14ac:dyDescent="0.25">
      <c r="B108" t="s">
        <v>458</v>
      </c>
      <c r="C108" s="134">
        <v>42193</v>
      </c>
      <c r="D108" t="s">
        <v>244</v>
      </c>
      <c r="E108" t="s">
        <v>227</v>
      </c>
      <c r="F108" t="s">
        <v>228</v>
      </c>
      <c r="G108" t="s">
        <v>412</v>
      </c>
      <c r="H108">
        <v>12.5</v>
      </c>
      <c r="I108">
        <v>20</v>
      </c>
      <c r="J108">
        <v>250</v>
      </c>
      <c r="K108" t="s">
        <v>143</v>
      </c>
      <c r="O108" s="134"/>
    </row>
    <row r="109" spans="2:15" x14ac:dyDescent="0.25">
      <c r="B109" t="s">
        <v>459</v>
      </c>
      <c r="C109" s="134">
        <v>42198</v>
      </c>
      <c r="D109" t="s">
        <v>226</v>
      </c>
      <c r="E109" t="s">
        <v>227</v>
      </c>
      <c r="F109" t="s">
        <v>264</v>
      </c>
      <c r="G109" t="s">
        <v>460</v>
      </c>
      <c r="H109">
        <v>32.799999999999997</v>
      </c>
      <c r="I109">
        <v>15</v>
      </c>
      <c r="J109">
        <v>491.99999999999994</v>
      </c>
      <c r="K109" t="s">
        <v>143</v>
      </c>
      <c r="O109" s="134"/>
    </row>
    <row r="110" spans="2:15" x14ac:dyDescent="0.25">
      <c r="B110" t="s">
        <v>461</v>
      </c>
      <c r="C110" s="134">
        <v>42198</v>
      </c>
      <c r="D110" t="s">
        <v>234</v>
      </c>
      <c r="E110" t="s">
        <v>227</v>
      </c>
      <c r="F110" t="s">
        <v>235</v>
      </c>
      <c r="G110" t="s">
        <v>393</v>
      </c>
      <c r="H110">
        <v>13</v>
      </c>
      <c r="I110">
        <v>12</v>
      </c>
      <c r="J110">
        <v>156</v>
      </c>
      <c r="K110" t="s">
        <v>143</v>
      </c>
      <c r="O110" s="134"/>
    </row>
    <row r="111" spans="2:15" x14ac:dyDescent="0.25">
      <c r="B111" t="s">
        <v>462</v>
      </c>
      <c r="C111" s="134">
        <v>42202</v>
      </c>
      <c r="D111" t="s">
        <v>241</v>
      </c>
      <c r="E111" t="s">
        <v>227</v>
      </c>
      <c r="F111" t="s">
        <v>231</v>
      </c>
      <c r="G111" t="s">
        <v>358</v>
      </c>
      <c r="H111">
        <v>18</v>
      </c>
      <c r="I111">
        <v>20</v>
      </c>
      <c r="J111">
        <v>360</v>
      </c>
      <c r="K111" t="s">
        <v>143</v>
      </c>
      <c r="O111" s="134"/>
    </row>
    <row r="112" spans="2:15" x14ac:dyDescent="0.25">
      <c r="B112" t="s">
        <v>463</v>
      </c>
      <c r="C112" s="134">
        <v>42202</v>
      </c>
      <c r="D112" t="s">
        <v>241</v>
      </c>
      <c r="E112" t="s">
        <v>227</v>
      </c>
      <c r="F112" t="s">
        <v>247</v>
      </c>
      <c r="G112" t="s">
        <v>464</v>
      </c>
      <c r="H112">
        <v>10</v>
      </c>
      <c r="I112">
        <v>20</v>
      </c>
      <c r="J112">
        <v>200</v>
      </c>
      <c r="K112" t="s">
        <v>143</v>
      </c>
      <c r="O112" s="134"/>
    </row>
    <row r="113" spans="2:15" x14ac:dyDescent="0.25">
      <c r="B113" t="s">
        <v>465</v>
      </c>
      <c r="C113" s="134">
        <v>42228</v>
      </c>
      <c r="D113" t="s">
        <v>244</v>
      </c>
      <c r="E113" t="s">
        <v>371</v>
      </c>
      <c r="F113" t="s">
        <v>231</v>
      </c>
      <c r="G113" t="s">
        <v>404</v>
      </c>
      <c r="H113">
        <v>4.5</v>
      </c>
      <c r="I113">
        <v>6</v>
      </c>
      <c r="J113">
        <v>27</v>
      </c>
      <c r="K113" t="s">
        <v>144</v>
      </c>
      <c r="O113" s="134"/>
    </row>
    <row r="114" spans="2:15" x14ac:dyDescent="0.25">
      <c r="B114" t="s">
        <v>466</v>
      </c>
      <c r="C114" s="134">
        <v>42228</v>
      </c>
      <c r="D114" t="s">
        <v>244</v>
      </c>
      <c r="E114" t="s">
        <v>371</v>
      </c>
      <c r="F114" t="s">
        <v>231</v>
      </c>
      <c r="G114" t="s">
        <v>358</v>
      </c>
      <c r="H114">
        <v>18</v>
      </c>
      <c r="I114">
        <v>4</v>
      </c>
      <c r="J114">
        <v>72</v>
      </c>
      <c r="K114" t="s">
        <v>144</v>
      </c>
      <c r="O114" s="134"/>
    </row>
    <row r="115" spans="2:15" x14ac:dyDescent="0.25">
      <c r="B115" t="s">
        <v>467</v>
      </c>
      <c r="C115" s="134">
        <v>42251</v>
      </c>
      <c r="D115" t="s">
        <v>241</v>
      </c>
      <c r="E115" t="s">
        <v>227</v>
      </c>
      <c r="F115" t="s">
        <v>231</v>
      </c>
      <c r="G115" t="s">
        <v>267</v>
      </c>
      <c r="H115">
        <v>15</v>
      </c>
      <c r="I115">
        <v>20</v>
      </c>
      <c r="J115">
        <v>300</v>
      </c>
      <c r="K115" t="s">
        <v>143</v>
      </c>
      <c r="O115" s="134"/>
    </row>
    <row r="116" spans="2:15" x14ac:dyDescent="0.25">
      <c r="B116" t="s">
        <v>468</v>
      </c>
      <c r="C116" s="134">
        <v>42251</v>
      </c>
      <c r="D116" t="s">
        <v>234</v>
      </c>
      <c r="E116" t="s">
        <v>227</v>
      </c>
      <c r="F116" t="s">
        <v>247</v>
      </c>
      <c r="G116" t="s">
        <v>419</v>
      </c>
      <c r="H116">
        <v>9.1999999999999993</v>
      </c>
      <c r="I116">
        <v>15</v>
      </c>
      <c r="J116">
        <v>138</v>
      </c>
      <c r="K116" t="s">
        <v>143</v>
      </c>
      <c r="O116" s="134"/>
    </row>
    <row r="117" spans="2:15" x14ac:dyDescent="0.25">
      <c r="B117" t="s">
        <v>469</v>
      </c>
      <c r="C117" s="134">
        <v>42256</v>
      </c>
      <c r="D117" t="s">
        <v>226</v>
      </c>
      <c r="E117" t="s">
        <v>371</v>
      </c>
      <c r="F117" t="s">
        <v>235</v>
      </c>
      <c r="G117" t="s">
        <v>373</v>
      </c>
      <c r="H117">
        <v>21.05</v>
      </c>
      <c r="I117">
        <v>30</v>
      </c>
      <c r="J117">
        <v>631.5</v>
      </c>
      <c r="K117" t="s">
        <v>143</v>
      </c>
      <c r="O117" s="134"/>
    </row>
    <row r="118" spans="2:15" x14ac:dyDescent="0.25">
      <c r="B118" t="s">
        <v>470</v>
      </c>
      <c r="C118" s="134">
        <v>42256</v>
      </c>
      <c r="D118" t="s">
        <v>226</v>
      </c>
      <c r="E118" t="s">
        <v>371</v>
      </c>
      <c r="F118" t="s">
        <v>247</v>
      </c>
      <c r="G118" t="s">
        <v>399</v>
      </c>
      <c r="H118">
        <v>18.399999999999999</v>
      </c>
      <c r="I118">
        <v>40</v>
      </c>
      <c r="J118">
        <v>736</v>
      </c>
      <c r="K118" t="s">
        <v>143</v>
      </c>
      <c r="O118" s="134"/>
    </row>
    <row r="119" spans="2:15" x14ac:dyDescent="0.25">
      <c r="B119" t="s">
        <v>471</v>
      </c>
      <c r="C119" s="134">
        <v>42256</v>
      </c>
      <c r="D119" t="s">
        <v>244</v>
      </c>
      <c r="E119" t="s">
        <v>371</v>
      </c>
      <c r="F119" t="s">
        <v>247</v>
      </c>
      <c r="G119" t="s">
        <v>256</v>
      </c>
      <c r="H119">
        <v>12.5</v>
      </c>
      <c r="I119">
        <v>15</v>
      </c>
      <c r="J119">
        <v>187.5</v>
      </c>
      <c r="K119" t="s">
        <v>143</v>
      </c>
      <c r="O119" s="134"/>
    </row>
    <row r="120" spans="2:15" x14ac:dyDescent="0.25">
      <c r="B120" t="s">
        <v>472</v>
      </c>
      <c r="C120" s="134">
        <v>42261</v>
      </c>
      <c r="D120" t="s">
        <v>234</v>
      </c>
      <c r="E120" t="s">
        <v>371</v>
      </c>
      <c r="F120" t="s">
        <v>264</v>
      </c>
      <c r="G120" t="s">
        <v>460</v>
      </c>
      <c r="H120">
        <v>32.799999999999997</v>
      </c>
      <c r="I120">
        <v>10</v>
      </c>
      <c r="J120">
        <v>328</v>
      </c>
      <c r="K120" t="s">
        <v>143</v>
      </c>
      <c r="O120" s="134"/>
    </row>
    <row r="121" spans="2:15" x14ac:dyDescent="0.25">
      <c r="B121" t="s">
        <v>473</v>
      </c>
      <c r="C121" s="134">
        <v>42261</v>
      </c>
      <c r="D121" t="s">
        <v>244</v>
      </c>
      <c r="E121" t="s">
        <v>371</v>
      </c>
      <c r="F121" t="s">
        <v>264</v>
      </c>
      <c r="G121" t="s">
        <v>474</v>
      </c>
      <c r="H121">
        <v>7.45</v>
      </c>
      <c r="I121">
        <v>5</v>
      </c>
      <c r="J121">
        <v>37.25</v>
      </c>
      <c r="K121" t="s">
        <v>143</v>
      </c>
      <c r="O121" s="134"/>
    </row>
    <row r="122" spans="2:15" x14ac:dyDescent="0.25">
      <c r="B122" t="s">
        <v>475</v>
      </c>
      <c r="C122" s="134">
        <v>42261</v>
      </c>
      <c r="D122" t="s">
        <v>234</v>
      </c>
      <c r="E122" t="s">
        <v>371</v>
      </c>
      <c r="F122" t="s">
        <v>235</v>
      </c>
      <c r="G122" t="s">
        <v>236</v>
      </c>
      <c r="H122">
        <v>25.89</v>
      </c>
      <c r="I122">
        <v>10</v>
      </c>
      <c r="J122">
        <v>258.89999999999998</v>
      </c>
      <c r="K122" t="s">
        <v>143</v>
      </c>
      <c r="O122" s="134"/>
    </row>
    <row r="123" spans="2:15" x14ac:dyDescent="0.25">
      <c r="B123" t="s">
        <v>476</v>
      </c>
      <c r="C123" s="134">
        <v>42271</v>
      </c>
      <c r="D123" t="s">
        <v>226</v>
      </c>
      <c r="E123" t="s">
        <v>258</v>
      </c>
      <c r="F123" t="s">
        <v>231</v>
      </c>
      <c r="G123" t="s">
        <v>267</v>
      </c>
      <c r="H123">
        <v>15</v>
      </c>
      <c r="I123">
        <v>30</v>
      </c>
      <c r="J123">
        <v>450</v>
      </c>
      <c r="K123" t="s">
        <v>143</v>
      </c>
      <c r="O123" s="134"/>
    </row>
    <row r="124" spans="2:15" x14ac:dyDescent="0.25">
      <c r="B124" t="s">
        <v>477</v>
      </c>
      <c r="C124" s="134">
        <v>42271</v>
      </c>
      <c r="D124" t="s">
        <v>234</v>
      </c>
      <c r="E124" t="s">
        <v>258</v>
      </c>
      <c r="F124" t="s">
        <v>231</v>
      </c>
      <c r="G124" t="s">
        <v>478</v>
      </c>
      <c r="H124">
        <v>14</v>
      </c>
      <c r="I124">
        <v>14</v>
      </c>
      <c r="J124">
        <v>196</v>
      </c>
      <c r="K124" t="s">
        <v>143</v>
      </c>
      <c r="O124" s="134"/>
    </row>
    <row r="125" spans="2:15" x14ac:dyDescent="0.25">
      <c r="B125" t="s">
        <v>479</v>
      </c>
      <c r="C125" s="134">
        <v>42276</v>
      </c>
      <c r="D125" t="s">
        <v>244</v>
      </c>
      <c r="E125" t="s">
        <v>258</v>
      </c>
      <c r="F125" t="s">
        <v>231</v>
      </c>
      <c r="G125" t="s">
        <v>386</v>
      </c>
      <c r="H125">
        <v>18</v>
      </c>
      <c r="I125">
        <v>6</v>
      </c>
      <c r="J125">
        <v>108</v>
      </c>
      <c r="K125" t="s">
        <v>143</v>
      </c>
      <c r="O125" s="134"/>
    </row>
    <row r="126" spans="2:15" x14ac:dyDescent="0.25">
      <c r="B126" t="s">
        <v>480</v>
      </c>
      <c r="C126" s="134">
        <v>42276</v>
      </c>
      <c r="D126" t="s">
        <v>226</v>
      </c>
      <c r="E126" t="s">
        <v>258</v>
      </c>
      <c r="F126" t="s">
        <v>247</v>
      </c>
      <c r="G126" t="s">
        <v>399</v>
      </c>
      <c r="H126">
        <v>9.65</v>
      </c>
      <c r="I126">
        <v>20</v>
      </c>
      <c r="J126">
        <v>193</v>
      </c>
      <c r="K126" t="s">
        <v>143</v>
      </c>
      <c r="O126" s="134"/>
    </row>
    <row r="127" spans="2:15" x14ac:dyDescent="0.25">
      <c r="B127" t="s">
        <v>481</v>
      </c>
      <c r="C127" s="134">
        <v>42278</v>
      </c>
      <c r="D127" t="s">
        <v>244</v>
      </c>
      <c r="E127" t="s">
        <v>258</v>
      </c>
      <c r="F127" t="s">
        <v>231</v>
      </c>
      <c r="G127" t="s">
        <v>358</v>
      </c>
      <c r="H127">
        <v>18</v>
      </c>
      <c r="I127">
        <v>10</v>
      </c>
      <c r="J127">
        <v>180</v>
      </c>
      <c r="K127" t="s">
        <v>143</v>
      </c>
      <c r="O127" s="134"/>
    </row>
    <row r="128" spans="2:15" x14ac:dyDescent="0.25">
      <c r="B128" t="s">
        <v>482</v>
      </c>
      <c r="C128" s="134">
        <v>42285</v>
      </c>
      <c r="D128" t="s">
        <v>226</v>
      </c>
      <c r="E128" t="s">
        <v>371</v>
      </c>
      <c r="F128" t="s">
        <v>231</v>
      </c>
      <c r="G128" t="s">
        <v>239</v>
      </c>
      <c r="H128">
        <v>7.75</v>
      </c>
      <c r="I128">
        <v>50</v>
      </c>
      <c r="J128">
        <v>387.5</v>
      </c>
      <c r="K128" t="s">
        <v>143</v>
      </c>
      <c r="O128" s="134"/>
    </row>
    <row r="129" spans="2:23" x14ac:dyDescent="0.25">
      <c r="B129" t="s">
        <v>483</v>
      </c>
      <c r="C129" s="134">
        <v>42285</v>
      </c>
      <c r="D129" t="s">
        <v>226</v>
      </c>
      <c r="E129" t="s">
        <v>371</v>
      </c>
      <c r="F129" t="s">
        <v>235</v>
      </c>
      <c r="G129" t="s">
        <v>445</v>
      </c>
      <c r="H129">
        <v>22</v>
      </c>
      <c r="I129">
        <v>24</v>
      </c>
      <c r="J129">
        <v>528</v>
      </c>
      <c r="K129" t="s">
        <v>143</v>
      </c>
      <c r="O129" s="134"/>
    </row>
    <row r="130" spans="2:23" x14ac:dyDescent="0.25">
      <c r="B130" t="s">
        <v>484</v>
      </c>
      <c r="C130" s="134">
        <v>42285</v>
      </c>
      <c r="D130" t="s">
        <v>226</v>
      </c>
      <c r="E130" t="s">
        <v>371</v>
      </c>
      <c r="F130" t="s">
        <v>264</v>
      </c>
      <c r="G130" t="s">
        <v>367</v>
      </c>
      <c r="H130">
        <v>19.5</v>
      </c>
      <c r="I130">
        <v>16</v>
      </c>
      <c r="J130">
        <v>312</v>
      </c>
      <c r="K130" t="s">
        <v>143</v>
      </c>
      <c r="O130" s="134"/>
    </row>
    <row r="131" spans="2:23" x14ac:dyDescent="0.25">
      <c r="B131" t="s">
        <v>485</v>
      </c>
      <c r="C131" s="134">
        <v>42312</v>
      </c>
      <c r="D131" t="s">
        <v>226</v>
      </c>
      <c r="E131" t="s">
        <v>227</v>
      </c>
      <c r="F131" t="s">
        <v>231</v>
      </c>
      <c r="G131" t="s">
        <v>250</v>
      </c>
      <c r="H131">
        <v>18</v>
      </c>
      <c r="I131">
        <v>50</v>
      </c>
      <c r="J131">
        <v>900</v>
      </c>
      <c r="K131" t="s">
        <v>143</v>
      </c>
      <c r="O131" s="134"/>
    </row>
    <row r="132" spans="2:23" x14ac:dyDescent="0.25">
      <c r="B132" t="s">
        <v>486</v>
      </c>
      <c r="C132" s="134">
        <v>42312</v>
      </c>
      <c r="D132" t="s">
        <v>226</v>
      </c>
      <c r="E132" t="s">
        <v>227</v>
      </c>
      <c r="F132" t="s">
        <v>231</v>
      </c>
      <c r="G132" t="s">
        <v>239</v>
      </c>
      <c r="H132">
        <v>7.75</v>
      </c>
      <c r="I132">
        <v>6</v>
      </c>
      <c r="J132">
        <v>46.5</v>
      </c>
      <c r="K132" t="s">
        <v>143</v>
      </c>
    </row>
    <row r="133" spans="2:23" x14ac:dyDescent="0.25">
      <c r="B133" t="s">
        <v>487</v>
      </c>
      <c r="C133" s="134">
        <v>42312</v>
      </c>
      <c r="D133" t="s">
        <v>234</v>
      </c>
      <c r="E133" t="s">
        <v>227</v>
      </c>
      <c r="F133" t="s">
        <v>235</v>
      </c>
      <c r="G133" t="s">
        <v>236</v>
      </c>
      <c r="H133">
        <v>18.399999999999999</v>
      </c>
      <c r="I133">
        <v>4</v>
      </c>
      <c r="J133">
        <v>73.599999999999994</v>
      </c>
      <c r="K133" t="s">
        <v>143</v>
      </c>
    </row>
    <row r="134" spans="2:23" x14ac:dyDescent="0.25">
      <c r="B134" t="s">
        <v>488</v>
      </c>
      <c r="C134" s="134">
        <v>42312</v>
      </c>
      <c r="D134" t="s">
        <v>241</v>
      </c>
      <c r="E134" t="s">
        <v>227</v>
      </c>
      <c r="F134" t="s">
        <v>247</v>
      </c>
      <c r="G134" t="s">
        <v>489</v>
      </c>
      <c r="H134">
        <v>14</v>
      </c>
      <c r="I134">
        <v>10</v>
      </c>
      <c r="J134">
        <v>140</v>
      </c>
      <c r="K134" t="s">
        <v>143</v>
      </c>
    </row>
    <row r="135" spans="2:23" x14ac:dyDescent="0.25">
      <c r="B135" t="s">
        <v>490</v>
      </c>
      <c r="C135" s="134">
        <v>42321</v>
      </c>
      <c r="D135" t="s">
        <v>226</v>
      </c>
      <c r="E135" t="s">
        <v>258</v>
      </c>
      <c r="F135" t="s">
        <v>231</v>
      </c>
      <c r="G135" t="s">
        <v>404</v>
      </c>
      <c r="H135">
        <v>4.5</v>
      </c>
      <c r="I135">
        <v>25</v>
      </c>
      <c r="J135">
        <v>112.5</v>
      </c>
      <c r="K135" t="s">
        <v>144</v>
      </c>
    </row>
    <row r="136" spans="2:23" x14ac:dyDescent="0.25">
      <c r="B136" t="s">
        <v>491</v>
      </c>
      <c r="C136" s="134">
        <v>42321</v>
      </c>
      <c r="D136" t="s">
        <v>226</v>
      </c>
      <c r="E136" t="s">
        <v>258</v>
      </c>
      <c r="F136" t="s">
        <v>235</v>
      </c>
      <c r="G136" t="s">
        <v>236</v>
      </c>
      <c r="H136">
        <v>19.5</v>
      </c>
      <c r="I136">
        <v>25</v>
      </c>
      <c r="J136">
        <v>487.5</v>
      </c>
      <c r="K136" t="s">
        <v>144</v>
      </c>
    </row>
    <row r="137" spans="2:23" x14ac:dyDescent="0.25">
      <c r="B137" t="s">
        <v>492</v>
      </c>
      <c r="C137" s="134">
        <v>42327</v>
      </c>
      <c r="D137" t="s">
        <v>226</v>
      </c>
      <c r="E137" t="s">
        <v>258</v>
      </c>
      <c r="F137" t="s">
        <v>228</v>
      </c>
      <c r="G137" t="s">
        <v>254</v>
      </c>
      <c r="H137">
        <v>34</v>
      </c>
      <c r="I137">
        <v>80</v>
      </c>
      <c r="J137">
        <v>2720</v>
      </c>
      <c r="K137" t="s">
        <v>143</v>
      </c>
    </row>
    <row r="138" spans="2:23" x14ac:dyDescent="0.25">
      <c r="B138" t="s">
        <v>493</v>
      </c>
      <c r="C138" s="134">
        <v>42327</v>
      </c>
      <c r="D138" t="s">
        <v>226</v>
      </c>
      <c r="E138" t="s">
        <v>258</v>
      </c>
      <c r="F138" t="s">
        <v>228</v>
      </c>
      <c r="G138" t="s">
        <v>412</v>
      </c>
      <c r="H138">
        <v>12.5</v>
      </c>
      <c r="I138">
        <v>70</v>
      </c>
      <c r="J138">
        <v>875</v>
      </c>
      <c r="K138" t="s">
        <v>143</v>
      </c>
    </row>
    <row r="139" spans="2:23" x14ac:dyDescent="0.25">
      <c r="B139" t="s">
        <v>494</v>
      </c>
      <c r="C139" s="134">
        <v>42327</v>
      </c>
      <c r="D139" t="s">
        <v>226</v>
      </c>
      <c r="E139" t="s">
        <v>258</v>
      </c>
      <c r="F139" t="s">
        <v>247</v>
      </c>
      <c r="G139" t="s">
        <v>495</v>
      </c>
      <c r="H139">
        <v>17.45</v>
      </c>
      <c r="I139">
        <v>56</v>
      </c>
      <c r="J139">
        <v>977.19999999999993</v>
      </c>
      <c r="K139" t="s">
        <v>143</v>
      </c>
      <c r="N139" s="229"/>
      <c r="O139" s="230"/>
      <c r="P139" s="229"/>
      <c r="Q139" s="229"/>
      <c r="R139" s="229"/>
      <c r="S139" s="229"/>
      <c r="T139" s="229"/>
      <c r="U139" s="229"/>
      <c r="V139" s="229"/>
      <c r="W139" s="229"/>
    </row>
    <row r="140" spans="2:23" x14ac:dyDescent="0.25">
      <c r="B140" t="s">
        <v>496</v>
      </c>
      <c r="C140" s="134">
        <v>42332</v>
      </c>
      <c r="D140" t="s">
        <v>241</v>
      </c>
      <c r="E140" t="s">
        <v>258</v>
      </c>
      <c r="F140" t="s">
        <v>228</v>
      </c>
      <c r="G140" t="s">
        <v>417</v>
      </c>
      <c r="H140">
        <v>36</v>
      </c>
      <c r="I140">
        <v>30</v>
      </c>
      <c r="J140">
        <v>1080</v>
      </c>
      <c r="K140" t="s">
        <v>144</v>
      </c>
      <c r="S140" s="28"/>
      <c r="W140" s="28"/>
    </row>
    <row r="141" spans="2:23" x14ac:dyDescent="0.25">
      <c r="B141" t="s">
        <v>497</v>
      </c>
      <c r="C141" s="134">
        <v>42332</v>
      </c>
      <c r="D141" t="s">
        <v>241</v>
      </c>
      <c r="E141" t="s">
        <v>258</v>
      </c>
      <c r="F141" t="s">
        <v>228</v>
      </c>
      <c r="G141" t="s">
        <v>424</v>
      </c>
      <c r="H141">
        <v>21.5</v>
      </c>
      <c r="I141">
        <v>5</v>
      </c>
      <c r="J141">
        <v>107.5</v>
      </c>
      <c r="K141" t="s">
        <v>144</v>
      </c>
    </row>
    <row r="142" spans="2:23" x14ac:dyDescent="0.25">
      <c r="B142" t="s">
        <v>498</v>
      </c>
      <c r="C142" s="134">
        <v>42334</v>
      </c>
      <c r="D142" t="s">
        <v>244</v>
      </c>
      <c r="E142" t="s">
        <v>371</v>
      </c>
      <c r="F142" t="s">
        <v>235</v>
      </c>
      <c r="G142" t="s">
        <v>393</v>
      </c>
      <c r="H142">
        <v>13</v>
      </c>
      <c r="I142">
        <v>5</v>
      </c>
      <c r="J142">
        <v>65</v>
      </c>
      <c r="K142" t="s">
        <v>143</v>
      </c>
    </row>
    <row r="143" spans="2:23" x14ac:dyDescent="0.25">
      <c r="B143" t="s">
        <v>499</v>
      </c>
      <c r="C143" s="134">
        <v>42334</v>
      </c>
      <c r="D143" t="s">
        <v>244</v>
      </c>
      <c r="E143" t="s">
        <v>371</v>
      </c>
      <c r="F143" t="s">
        <v>235</v>
      </c>
      <c r="G143" t="s">
        <v>373</v>
      </c>
      <c r="H143">
        <v>21.05</v>
      </c>
      <c r="I143">
        <v>5</v>
      </c>
      <c r="J143">
        <v>105.25</v>
      </c>
      <c r="K143" t="s">
        <v>143</v>
      </c>
      <c r="O143" s="134"/>
    </row>
    <row r="144" spans="2:23" x14ac:dyDescent="0.25">
      <c r="B144" t="s">
        <v>500</v>
      </c>
      <c r="C144" s="134">
        <v>42340</v>
      </c>
      <c r="D144" t="s">
        <v>226</v>
      </c>
      <c r="E144" t="s">
        <v>227</v>
      </c>
      <c r="F144" t="s">
        <v>231</v>
      </c>
      <c r="G144" t="s">
        <v>245</v>
      </c>
      <c r="H144">
        <v>263.5</v>
      </c>
      <c r="I144">
        <v>40</v>
      </c>
      <c r="J144">
        <v>10540</v>
      </c>
      <c r="K144" t="s">
        <v>143</v>
      </c>
      <c r="O144" s="134"/>
    </row>
    <row r="145" spans="2:15" x14ac:dyDescent="0.25">
      <c r="B145" t="s">
        <v>501</v>
      </c>
      <c r="C145" s="134">
        <v>42355</v>
      </c>
      <c r="D145" t="s">
        <v>234</v>
      </c>
      <c r="E145" t="s">
        <v>258</v>
      </c>
      <c r="F145" t="s">
        <v>264</v>
      </c>
      <c r="G145" t="s">
        <v>460</v>
      </c>
      <c r="H145">
        <v>32.799999999999997</v>
      </c>
      <c r="I145">
        <v>40</v>
      </c>
      <c r="J145">
        <v>1312</v>
      </c>
      <c r="K145" t="s">
        <v>144</v>
      </c>
      <c r="O145" s="134"/>
    </row>
    <row r="146" spans="2:15" x14ac:dyDescent="0.25">
      <c r="B146" t="s">
        <v>502</v>
      </c>
      <c r="C146" s="134">
        <v>42355</v>
      </c>
      <c r="D146" t="s">
        <v>226</v>
      </c>
      <c r="E146" t="s">
        <v>258</v>
      </c>
      <c r="F146" t="s">
        <v>235</v>
      </c>
      <c r="G146" t="s">
        <v>236</v>
      </c>
      <c r="H146">
        <v>7</v>
      </c>
      <c r="I146">
        <v>20</v>
      </c>
      <c r="J146">
        <v>140</v>
      </c>
      <c r="K146" t="s">
        <v>144</v>
      </c>
      <c r="O146" s="134"/>
    </row>
    <row r="147" spans="2:15" x14ac:dyDescent="0.25">
      <c r="B147" t="s">
        <v>503</v>
      </c>
      <c r="C147" s="134">
        <v>42355</v>
      </c>
      <c r="D147" t="s">
        <v>234</v>
      </c>
      <c r="E147" t="s">
        <v>258</v>
      </c>
      <c r="F147" t="s">
        <v>228</v>
      </c>
      <c r="G147" t="s">
        <v>229</v>
      </c>
      <c r="H147">
        <v>9.5</v>
      </c>
      <c r="I147">
        <v>15</v>
      </c>
      <c r="J147">
        <v>142.5</v>
      </c>
      <c r="K147" t="s">
        <v>144</v>
      </c>
      <c r="O147" s="134"/>
    </row>
    <row r="148" spans="2:15" x14ac:dyDescent="0.25">
      <c r="B148" t="s">
        <v>504</v>
      </c>
      <c r="C148" s="134">
        <v>42368</v>
      </c>
      <c r="D148" t="s">
        <v>244</v>
      </c>
      <c r="E148" t="s">
        <v>258</v>
      </c>
      <c r="F148" t="s">
        <v>231</v>
      </c>
      <c r="G148" t="s">
        <v>358</v>
      </c>
      <c r="H148">
        <v>18</v>
      </c>
      <c r="I148">
        <v>35</v>
      </c>
      <c r="J148">
        <v>630</v>
      </c>
      <c r="K148" t="s">
        <v>143</v>
      </c>
      <c r="O148" s="134"/>
    </row>
    <row r="149" spans="2:15" x14ac:dyDescent="0.25">
      <c r="B149" t="s">
        <v>505</v>
      </c>
      <c r="C149" s="134">
        <v>42368</v>
      </c>
      <c r="D149" t="s">
        <v>234</v>
      </c>
      <c r="E149" t="s">
        <v>258</v>
      </c>
      <c r="F149" t="s">
        <v>264</v>
      </c>
      <c r="G149" t="s">
        <v>265</v>
      </c>
      <c r="H149">
        <v>123.79</v>
      </c>
      <c r="I149">
        <v>21</v>
      </c>
      <c r="J149">
        <v>2599.59</v>
      </c>
      <c r="K149" t="s">
        <v>143</v>
      </c>
      <c r="O149" s="134"/>
    </row>
    <row r="150" spans="2:15" x14ac:dyDescent="0.25">
      <c r="B150" t="s">
        <v>506</v>
      </c>
      <c r="C150" s="134">
        <v>42368</v>
      </c>
      <c r="D150" t="s">
        <v>244</v>
      </c>
      <c r="E150" t="s">
        <v>258</v>
      </c>
      <c r="F150" t="s">
        <v>247</v>
      </c>
      <c r="G150" t="s">
        <v>361</v>
      </c>
      <c r="H150">
        <v>20</v>
      </c>
      <c r="I150">
        <v>30</v>
      </c>
      <c r="J150">
        <v>600</v>
      </c>
      <c r="K150" t="s">
        <v>143</v>
      </c>
      <c r="O150" s="134"/>
    </row>
    <row r="151" spans="2:15" x14ac:dyDescent="0.25">
      <c r="B151" t="s">
        <v>507</v>
      </c>
      <c r="C151" s="134">
        <v>42009</v>
      </c>
      <c r="D151" t="s">
        <v>226</v>
      </c>
      <c r="E151" t="s">
        <v>227</v>
      </c>
      <c r="F151" t="s">
        <v>228</v>
      </c>
      <c r="G151" t="s">
        <v>229</v>
      </c>
      <c r="H151">
        <v>45.6</v>
      </c>
      <c r="I151">
        <v>42</v>
      </c>
      <c r="J151">
        <v>1915.2</v>
      </c>
      <c r="K151" t="s">
        <v>144</v>
      </c>
      <c r="O151" s="134"/>
    </row>
    <row r="152" spans="2:15" x14ac:dyDescent="0.25">
      <c r="B152" t="s">
        <v>508</v>
      </c>
      <c r="C152" s="134">
        <v>42009</v>
      </c>
      <c r="D152" t="s">
        <v>234</v>
      </c>
      <c r="E152" t="s">
        <v>227</v>
      </c>
      <c r="F152" t="s">
        <v>235</v>
      </c>
      <c r="G152" t="s">
        <v>236</v>
      </c>
      <c r="H152">
        <v>19</v>
      </c>
      <c r="I152">
        <v>5</v>
      </c>
      <c r="J152">
        <v>95</v>
      </c>
      <c r="K152" t="s">
        <v>144</v>
      </c>
      <c r="O152" s="134"/>
    </row>
    <row r="153" spans="2:15" x14ac:dyDescent="0.25">
      <c r="B153" t="s">
        <v>509</v>
      </c>
      <c r="C153" s="134">
        <v>42009</v>
      </c>
      <c r="D153" t="s">
        <v>234</v>
      </c>
      <c r="E153" t="s">
        <v>227</v>
      </c>
      <c r="F153" t="s">
        <v>235</v>
      </c>
      <c r="G153" t="s">
        <v>236</v>
      </c>
      <c r="H153">
        <v>18.399999999999999</v>
      </c>
      <c r="I153">
        <v>2</v>
      </c>
      <c r="J153">
        <v>36.799999999999997</v>
      </c>
      <c r="K153" t="s">
        <v>144</v>
      </c>
      <c r="O153" s="134"/>
    </row>
    <row r="154" spans="2:15" x14ac:dyDescent="0.25">
      <c r="B154" t="s">
        <v>255</v>
      </c>
      <c r="C154" s="134">
        <v>42009</v>
      </c>
      <c r="D154" t="s">
        <v>234</v>
      </c>
      <c r="E154" t="s">
        <v>227</v>
      </c>
      <c r="F154" t="s">
        <v>247</v>
      </c>
      <c r="G154" t="s">
        <v>464</v>
      </c>
      <c r="H154">
        <v>10</v>
      </c>
      <c r="I154">
        <v>30</v>
      </c>
      <c r="J154">
        <v>300</v>
      </c>
      <c r="K154" t="s">
        <v>144</v>
      </c>
      <c r="O154" s="134"/>
    </row>
    <row r="155" spans="2:15" x14ac:dyDescent="0.25">
      <c r="B155" t="s">
        <v>510</v>
      </c>
      <c r="C155" s="134">
        <v>42011</v>
      </c>
      <c r="D155" t="s">
        <v>234</v>
      </c>
      <c r="E155" t="s">
        <v>238</v>
      </c>
      <c r="F155" t="s">
        <v>231</v>
      </c>
      <c r="G155" t="s">
        <v>267</v>
      </c>
      <c r="H155">
        <v>23.25</v>
      </c>
      <c r="I155">
        <v>12</v>
      </c>
      <c r="J155">
        <v>279</v>
      </c>
      <c r="K155" t="s">
        <v>144</v>
      </c>
      <c r="O155" s="134"/>
    </row>
    <row r="156" spans="2:15" x14ac:dyDescent="0.25">
      <c r="B156" t="s">
        <v>511</v>
      </c>
      <c r="C156" s="134">
        <v>42011</v>
      </c>
      <c r="D156" t="s">
        <v>234</v>
      </c>
      <c r="E156" t="s">
        <v>238</v>
      </c>
      <c r="F156" t="s">
        <v>247</v>
      </c>
      <c r="G156" t="s">
        <v>464</v>
      </c>
      <c r="H156">
        <v>10</v>
      </c>
      <c r="I156">
        <v>12</v>
      </c>
      <c r="J156">
        <v>120</v>
      </c>
      <c r="K156" t="s">
        <v>144</v>
      </c>
      <c r="O156" s="134"/>
    </row>
    <row r="157" spans="2:15" x14ac:dyDescent="0.25">
      <c r="B157" t="s">
        <v>512</v>
      </c>
      <c r="C157" s="134">
        <v>42016</v>
      </c>
      <c r="D157" t="s">
        <v>226</v>
      </c>
      <c r="E157" t="s">
        <v>227</v>
      </c>
      <c r="F157" t="s">
        <v>228</v>
      </c>
      <c r="G157" t="s">
        <v>426</v>
      </c>
      <c r="H157">
        <v>2.5</v>
      </c>
      <c r="I157">
        <v>50</v>
      </c>
      <c r="J157">
        <v>125</v>
      </c>
      <c r="K157" t="s">
        <v>143</v>
      </c>
      <c r="O157" s="134"/>
    </row>
    <row r="158" spans="2:15" x14ac:dyDescent="0.25">
      <c r="B158" t="s">
        <v>513</v>
      </c>
      <c r="C158" s="134">
        <v>42016</v>
      </c>
      <c r="D158" t="s">
        <v>241</v>
      </c>
      <c r="E158" t="s">
        <v>227</v>
      </c>
      <c r="F158" t="s">
        <v>247</v>
      </c>
      <c r="G158" t="s">
        <v>419</v>
      </c>
      <c r="H158">
        <v>9.1999999999999993</v>
      </c>
      <c r="I158">
        <v>18</v>
      </c>
      <c r="J158">
        <v>165.6</v>
      </c>
      <c r="K158" t="s">
        <v>143</v>
      </c>
    </row>
    <row r="159" spans="2:15" x14ac:dyDescent="0.25">
      <c r="B159" t="s">
        <v>514</v>
      </c>
      <c r="C159" s="134">
        <v>42023</v>
      </c>
      <c r="D159" t="s">
        <v>244</v>
      </c>
      <c r="E159" t="s">
        <v>227</v>
      </c>
      <c r="F159" t="s">
        <v>231</v>
      </c>
      <c r="G159" t="s">
        <v>267</v>
      </c>
      <c r="H159">
        <v>15</v>
      </c>
      <c r="I159">
        <v>8</v>
      </c>
      <c r="J159">
        <v>120</v>
      </c>
      <c r="K159" t="s">
        <v>144</v>
      </c>
    </row>
    <row r="160" spans="2:15" x14ac:dyDescent="0.25">
      <c r="B160" t="s">
        <v>515</v>
      </c>
      <c r="C160" s="134">
        <v>42023</v>
      </c>
      <c r="D160" t="s">
        <v>226</v>
      </c>
      <c r="E160" t="s">
        <v>227</v>
      </c>
      <c r="F160" t="s">
        <v>235</v>
      </c>
      <c r="G160" t="s">
        <v>236</v>
      </c>
      <c r="H160">
        <v>15</v>
      </c>
      <c r="I160">
        <v>20</v>
      </c>
      <c r="J160">
        <v>300</v>
      </c>
      <c r="K160" t="s">
        <v>144</v>
      </c>
    </row>
    <row r="161" spans="2:36" x14ac:dyDescent="0.25">
      <c r="B161" t="s">
        <v>516</v>
      </c>
      <c r="C161" s="134">
        <v>42023</v>
      </c>
      <c r="D161" t="s">
        <v>241</v>
      </c>
      <c r="E161" t="s">
        <v>227</v>
      </c>
      <c r="F161" t="s">
        <v>247</v>
      </c>
      <c r="G161" t="s">
        <v>399</v>
      </c>
      <c r="H161">
        <v>6</v>
      </c>
      <c r="I161">
        <v>2</v>
      </c>
      <c r="J161">
        <v>12</v>
      </c>
      <c r="K161" t="s">
        <v>144</v>
      </c>
    </row>
    <row r="162" spans="2:36" x14ac:dyDescent="0.25">
      <c r="B162" t="s">
        <v>517</v>
      </c>
      <c r="C162" s="134">
        <v>42023</v>
      </c>
      <c r="D162" t="s">
        <v>234</v>
      </c>
      <c r="E162" t="s">
        <v>227</v>
      </c>
      <c r="F162" t="s">
        <v>264</v>
      </c>
      <c r="G162" t="s">
        <v>460</v>
      </c>
      <c r="H162">
        <v>32.799999999999997</v>
      </c>
      <c r="I162">
        <v>15</v>
      </c>
      <c r="J162">
        <v>491.99999999999994</v>
      </c>
      <c r="K162" t="s">
        <v>144</v>
      </c>
    </row>
    <row r="163" spans="2:36" x14ac:dyDescent="0.25">
      <c r="B163" t="s">
        <v>518</v>
      </c>
      <c r="C163" s="134">
        <v>42023</v>
      </c>
      <c r="D163" t="s">
        <v>226</v>
      </c>
      <c r="E163" t="s">
        <v>227</v>
      </c>
      <c r="F163" t="s">
        <v>235</v>
      </c>
      <c r="G163" t="s">
        <v>393</v>
      </c>
      <c r="H163">
        <v>13</v>
      </c>
      <c r="I163">
        <v>10</v>
      </c>
      <c r="J163">
        <v>130</v>
      </c>
      <c r="K163" t="s">
        <v>144</v>
      </c>
    </row>
    <row r="164" spans="2:36" x14ac:dyDescent="0.25">
      <c r="B164" t="s">
        <v>519</v>
      </c>
      <c r="C164" s="134">
        <v>42023</v>
      </c>
      <c r="D164" t="s">
        <v>226</v>
      </c>
      <c r="E164" t="s">
        <v>227</v>
      </c>
      <c r="F164" t="s">
        <v>247</v>
      </c>
      <c r="G164" t="s">
        <v>363</v>
      </c>
      <c r="H164">
        <v>31.23</v>
      </c>
      <c r="I164">
        <v>30</v>
      </c>
      <c r="J164">
        <v>936.9</v>
      </c>
      <c r="K164" t="s">
        <v>144</v>
      </c>
    </row>
    <row r="165" spans="2:36" x14ac:dyDescent="0.25">
      <c r="B165" t="s">
        <v>520</v>
      </c>
      <c r="C165" s="134">
        <v>42023</v>
      </c>
      <c r="D165" t="s">
        <v>234</v>
      </c>
      <c r="E165" t="s">
        <v>227</v>
      </c>
      <c r="F165" t="s">
        <v>247</v>
      </c>
      <c r="G165" t="s">
        <v>419</v>
      </c>
      <c r="H165">
        <v>9.1999999999999993</v>
      </c>
      <c r="I165">
        <v>4</v>
      </c>
      <c r="J165">
        <v>36.799999999999997</v>
      </c>
      <c r="K165" t="s">
        <v>144</v>
      </c>
    </row>
    <row r="166" spans="2:36" x14ac:dyDescent="0.25">
      <c r="B166" t="s">
        <v>521</v>
      </c>
      <c r="C166" s="134">
        <v>42025</v>
      </c>
      <c r="D166" t="s">
        <v>226</v>
      </c>
      <c r="E166" t="s">
        <v>227</v>
      </c>
      <c r="F166" t="s">
        <v>228</v>
      </c>
      <c r="G166" t="s">
        <v>522</v>
      </c>
      <c r="H166">
        <v>55</v>
      </c>
      <c r="I166">
        <v>20</v>
      </c>
      <c r="J166">
        <v>1100</v>
      </c>
      <c r="K166" t="s">
        <v>143</v>
      </c>
    </row>
    <row r="167" spans="2:36" x14ac:dyDescent="0.25">
      <c r="B167" t="s">
        <v>523</v>
      </c>
      <c r="C167" s="134">
        <v>42025</v>
      </c>
      <c r="D167" t="s">
        <v>234</v>
      </c>
      <c r="E167" t="s">
        <v>227</v>
      </c>
      <c r="F167" t="s">
        <v>228</v>
      </c>
      <c r="G167" t="s">
        <v>412</v>
      </c>
      <c r="H167">
        <v>12.5</v>
      </c>
      <c r="I167">
        <v>14</v>
      </c>
      <c r="J167">
        <v>175</v>
      </c>
      <c r="K167" t="s">
        <v>143</v>
      </c>
      <c r="S167" s="28"/>
      <c r="W167" s="28"/>
    </row>
    <row r="168" spans="2:36" x14ac:dyDescent="0.25">
      <c r="B168" t="s">
        <v>524</v>
      </c>
      <c r="C168" s="134">
        <v>42029</v>
      </c>
      <c r="D168" t="s">
        <v>226</v>
      </c>
      <c r="E168" t="s">
        <v>371</v>
      </c>
      <c r="F168" t="s">
        <v>247</v>
      </c>
      <c r="G168" t="s">
        <v>399</v>
      </c>
      <c r="H168">
        <v>33.25</v>
      </c>
      <c r="I168">
        <v>7</v>
      </c>
      <c r="J168">
        <v>232.75</v>
      </c>
      <c r="K168" t="s">
        <v>144</v>
      </c>
    </row>
    <row r="169" spans="2:36" x14ac:dyDescent="0.25">
      <c r="B169" t="s">
        <v>525</v>
      </c>
      <c r="C169" s="134">
        <v>42029</v>
      </c>
      <c r="D169" t="s">
        <v>226</v>
      </c>
      <c r="E169" t="s">
        <v>371</v>
      </c>
      <c r="F169" t="s">
        <v>228</v>
      </c>
      <c r="G169" t="s">
        <v>229</v>
      </c>
      <c r="H169">
        <v>38</v>
      </c>
      <c r="I169">
        <v>5</v>
      </c>
      <c r="J169">
        <v>190</v>
      </c>
      <c r="K169" t="s">
        <v>144</v>
      </c>
      <c r="AJ169" s="134"/>
    </row>
    <row r="170" spans="2:36" x14ac:dyDescent="0.25">
      <c r="B170" t="s">
        <v>526</v>
      </c>
      <c r="C170" s="134">
        <v>42037</v>
      </c>
      <c r="D170" t="s">
        <v>244</v>
      </c>
      <c r="E170" t="s">
        <v>258</v>
      </c>
      <c r="F170" t="s">
        <v>231</v>
      </c>
      <c r="G170" t="s">
        <v>232</v>
      </c>
      <c r="H170">
        <v>19</v>
      </c>
      <c r="I170">
        <v>10</v>
      </c>
      <c r="J170">
        <v>190</v>
      </c>
      <c r="K170" t="s">
        <v>143</v>
      </c>
      <c r="AJ170" s="134"/>
    </row>
    <row r="171" spans="2:36" x14ac:dyDescent="0.25">
      <c r="B171" t="s">
        <v>527</v>
      </c>
      <c r="C171" s="134">
        <v>42037</v>
      </c>
      <c r="D171" t="s">
        <v>244</v>
      </c>
      <c r="E171" t="s">
        <v>258</v>
      </c>
      <c r="F171" t="s">
        <v>228</v>
      </c>
      <c r="G171" t="s">
        <v>229</v>
      </c>
      <c r="H171">
        <v>21</v>
      </c>
      <c r="I171">
        <v>12</v>
      </c>
      <c r="J171">
        <v>252</v>
      </c>
      <c r="K171" t="s">
        <v>143</v>
      </c>
      <c r="AJ171" s="134"/>
    </row>
    <row r="172" spans="2:36" x14ac:dyDescent="0.25">
      <c r="B172" t="s">
        <v>528</v>
      </c>
      <c r="C172" s="134">
        <v>42037</v>
      </c>
      <c r="D172" t="s">
        <v>244</v>
      </c>
      <c r="E172" t="s">
        <v>258</v>
      </c>
      <c r="F172" t="s">
        <v>228</v>
      </c>
      <c r="G172" t="s">
        <v>269</v>
      </c>
      <c r="H172">
        <v>34.799999999999997</v>
      </c>
      <c r="I172">
        <v>10</v>
      </c>
      <c r="J172">
        <v>348</v>
      </c>
      <c r="K172" t="s">
        <v>143</v>
      </c>
      <c r="AJ172" s="134"/>
    </row>
    <row r="173" spans="2:36" x14ac:dyDescent="0.25">
      <c r="B173" t="s">
        <v>529</v>
      </c>
      <c r="C173" s="134">
        <v>42047</v>
      </c>
      <c r="D173" t="s">
        <v>234</v>
      </c>
      <c r="E173" t="s">
        <v>227</v>
      </c>
      <c r="F173" t="s">
        <v>235</v>
      </c>
      <c r="G173" t="s">
        <v>373</v>
      </c>
      <c r="H173">
        <v>21.05</v>
      </c>
      <c r="I173">
        <v>35</v>
      </c>
      <c r="J173">
        <v>736.75</v>
      </c>
      <c r="K173" t="s">
        <v>143</v>
      </c>
      <c r="AJ173" s="134"/>
    </row>
    <row r="174" spans="2:36" x14ac:dyDescent="0.25">
      <c r="B174" t="s">
        <v>530</v>
      </c>
      <c r="C174" s="134">
        <v>42047</v>
      </c>
      <c r="D174" t="s">
        <v>234</v>
      </c>
      <c r="E174" t="s">
        <v>227</v>
      </c>
      <c r="F174" t="s">
        <v>228</v>
      </c>
      <c r="G174" t="s">
        <v>424</v>
      </c>
      <c r="H174">
        <v>21.5</v>
      </c>
      <c r="I174">
        <v>2</v>
      </c>
      <c r="J174">
        <v>43</v>
      </c>
      <c r="K174" t="s">
        <v>143</v>
      </c>
      <c r="AJ174" s="134"/>
    </row>
    <row r="175" spans="2:36" x14ac:dyDescent="0.25">
      <c r="B175" t="s">
        <v>531</v>
      </c>
      <c r="C175" s="134">
        <v>42047</v>
      </c>
      <c r="D175" t="s">
        <v>241</v>
      </c>
      <c r="E175" t="s">
        <v>227</v>
      </c>
      <c r="F175" t="s">
        <v>247</v>
      </c>
      <c r="G175" t="s">
        <v>419</v>
      </c>
      <c r="H175">
        <v>9.1999999999999993</v>
      </c>
      <c r="I175">
        <v>40</v>
      </c>
      <c r="J175">
        <v>368</v>
      </c>
      <c r="K175" t="s">
        <v>143</v>
      </c>
      <c r="AJ175" s="134"/>
    </row>
    <row r="176" spans="2:36" x14ac:dyDescent="0.25">
      <c r="B176" t="s">
        <v>532</v>
      </c>
      <c r="C176" s="134">
        <v>42050</v>
      </c>
      <c r="D176" t="s">
        <v>226</v>
      </c>
      <c r="E176" t="s">
        <v>238</v>
      </c>
      <c r="F176" t="s">
        <v>264</v>
      </c>
      <c r="G176" t="s">
        <v>367</v>
      </c>
      <c r="H176">
        <v>18.399999999999999</v>
      </c>
      <c r="I176">
        <v>20</v>
      </c>
      <c r="J176">
        <v>368</v>
      </c>
      <c r="K176" t="s">
        <v>143</v>
      </c>
      <c r="AJ176" s="134"/>
    </row>
    <row r="177" spans="2:36" x14ac:dyDescent="0.25">
      <c r="B177" t="s">
        <v>533</v>
      </c>
      <c r="C177" s="134">
        <v>42054</v>
      </c>
      <c r="D177" t="s">
        <v>226</v>
      </c>
      <c r="E177" t="s">
        <v>258</v>
      </c>
      <c r="F177" t="s">
        <v>231</v>
      </c>
      <c r="G177" t="s">
        <v>267</v>
      </c>
      <c r="H177">
        <v>15</v>
      </c>
      <c r="I177">
        <v>25</v>
      </c>
      <c r="J177">
        <v>375</v>
      </c>
      <c r="K177" t="s">
        <v>143</v>
      </c>
      <c r="AJ177" s="134"/>
    </row>
    <row r="178" spans="2:36" x14ac:dyDescent="0.25">
      <c r="B178" t="s">
        <v>534</v>
      </c>
      <c r="C178" s="134">
        <v>42054</v>
      </c>
      <c r="D178" t="s">
        <v>244</v>
      </c>
      <c r="E178" t="s">
        <v>258</v>
      </c>
      <c r="F178" t="s">
        <v>247</v>
      </c>
      <c r="G178" t="s">
        <v>535</v>
      </c>
      <c r="H178">
        <v>12.75</v>
      </c>
      <c r="I178">
        <v>15</v>
      </c>
      <c r="J178">
        <v>191.25</v>
      </c>
      <c r="K178" t="s">
        <v>143</v>
      </c>
      <c r="AJ178" s="134"/>
    </row>
    <row r="179" spans="2:36" x14ac:dyDescent="0.25">
      <c r="B179" t="s">
        <v>536</v>
      </c>
      <c r="C179" s="134">
        <v>42064</v>
      </c>
      <c r="D179" t="s">
        <v>241</v>
      </c>
      <c r="E179" t="s">
        <v>258</v>
      </c>
      <c r="F179" t="s">
        <v>231</v>
      </c>
      <c r="G179" t="s">
        <v>267</v>
      </c>
      <c r="H179">
        <v>9</v>
      </c>
      <c r="I179">
        <v>21</v>
      </c>
      <c r="J179">
        <v>189</v>
      </c>
      <c r="K179" t="s">
        <v>144</v>
      </c>
      <c r="AJ179" s="134"/>
    </row>
    <row r="180" spans="2:36" x14ac:dyDescent="0.25">
      <c r="B180" t="s">
        <v>537</v>
      </c>
      <c r="C180" s="134">
        <v>42064</v>
      </c>
      <c r="D180" t="s">
        <v>226</v>
      </c>
      <c r="E180" t="s">
        <v>258</v>
      </c>
      <c r="F180" t="s">
        <v>235</v>
      </c>
      <c r="G180" t="s">
        <v>236</v>
      </c>
      <c r="H180">
        <v>6</v>
      </c>
      <c r="I180">
        <v>1</v>
      </c>
      <c r="J180">
        <v>6</v>
      </c>
      <c r="K180" t="s">
        <v>144</v>
      </c>
      <c r="AJ180" s="134"/>
    </row>
    <row r="181" spans="2:36" x14ac:dyDescent="0.25">
      <c r="B181" t="s">
        <v>538</v>
      </c>
      <c r="C181" s="134">
        <v>42067</v>
      </c>
      <c r="D181" t="s">
        <v>241</v>
      </c>
      <c r="E181" t="s">
        <v>227</v>
      </c>
      <c r="F181" t="s">
        <v>228</v>
      </c>
      <c r="G181" t="s">
        <v>229</v>
      </c>
      <c r="H181">
        <v>21</v>
      </c>
      <c r="I181">
        <v>10</v>
      </c>
      <c r="J181">
        <v>210</v>
      </c>
      <c r="K181" t="s">
        <v>144</v>
      </c>
      <c r="AJ181" s="134"/>
    </row>
    <row r="182" spans="2:36" x14ac:dyDescent="0.25">
      <c r="B182" t="s">
        <v>539</v>
      </c>
      <c r="C182" s="134">
        <v>42067</v>
      </c>
      <c r="D182" t="s">
        <v>234</v>
      </c>
      <c r="E182" t="s">
        <v>227</v>
      </c>
      <c r="F182" t="s">
        <v>235</v>
      </c>
      <c r="G182" t="s">
        <v>236</v>
      </c>
      <c r="H182">
        <v>12</v>
      </c>
      <c r="I182">
        <v>5</v>
      </c>
      <c r="J182">
        <v>60</v>
      </c>
      <c r="K182" t="s">
        <v>144</v>
      </c>
      <c r="AJ182" s="134"/>
    </row>
    <row r="183" spans="2:36" x14ac:dyDescent="0.25">
      <c r="B183" t="s">
        <v>540</v>
      </c>
      <c r="C183" s="134">
        <v>42072</v>
      </c>
      <c r="D183" t="s">
        <v>241</v>
      </c>
      <c r="E183" t="s">
        <v>258</v>
      </c>
      <c r="F183" t="s">
        <v>247</v>
      </c>
      <c r="G183" t="s">
        <v>399</v>
      </c>
      <c r="H183">
        <v>30</v>
      </c>
      <c r="I183">
        <v>30</v>
      </c>
      <c r="J183">
        <v>900</v>
      </c>
      <c r="K183" t="s">
        <v>143</v>
      </c>
      <c r="AJ183" s="134"/>
    </row>
    <row r="184" spans="2:36" x14ac:dyDescent="0.25">
      <c r="B184" t="s">
        <v>541</v>
      </c>
      <c r="C184" s="134">
        <v>42072</v>
      </c>
      <c r="D184" t="s">
        <v>226</v>
      </c>
      <c r="E184" t="s">
        <v>258</v>
      </c>
      <c r="F184" t="s">
        <v>264</v>
      </c>
      <c r="G184" t="s">
        <v>367</v>
      </c>
      <c r="H184">
        <v>38</v>
      </c>
      <c r="I184">
        <v>20</v>
      </c>
      <c r="J184">
        <v>760</v>
      </c>
      <c r="K184" t="s">
        <v>143</v>
      </c>
      <c r="AJ184" s="134"/>
    </row>
    <row r="185" spans="2:36" x14ac:dyDescent="0.25">
      <c r="B185" t="s">
        <v>542</v>
      </c>
      <c r="C185" s="134">
        <v>42113</v>
      </c>
      <c r="D185" t="s">
        <v>226</v>
      </c>
      <c r="E185" t="s">
        <v>227</v>
      </c>
      <c r="F185" t="s">
        <v>247</v>
      </c>
      <c r="G185" t="s">
        <v>543</v>
      </c>
      <c r="H185">
        <v>9.5</v>
      </c>
      <c r="I185">
        <v>6</v>
      </c>
      <c r="J185">
        <v>57</v>
      </c>
      <c r="K185" t="s">
        <v>143</v>
      </c>
      <c r="AJ185" s="134"/>
    </row>
    <row r="186" spans="2:36" x14ac:dyDescent="0.25">
      <c r="B186" t="s">
        <v>544</v>
      </c>
      <c r="C186" s="134">
        <v>42116</v>
      </c>
      <c r="D186" t="s">
        <v>241</v>
      </c>
      <c r="E186" t="s">
        <v>258</v>
      </c>
      <c r="F186" t="s">
        <v>231</v>
      </c>
      <c r="G186" t="s">
        <v>267</v>
      </c>
      <c r="H186">
        <v>15</v>
      </c>
      <c r="I186">
        <v>6</v>
      </c>
      <c r="J186">
        <v>90</v>
      </c>
      <c r="K186" t="s">
        <v>143</v>
      </c>
      <c r="AJ186" s="134"/>
    </row>
    <row r="187" spans="2:36" x14ac:dyDescent="0.25">
      <c r="B187" t="s">
        <v>545</v>
      </c>
      <c r="C187" s="134">
        <v>42116</v>
      </c>
      <c r="D187" t="s">
        <v>241</v>
      </c>
      <c r="E187" t="s">
        <v>258</v>
      </c>
      <c r="F187" t="s">
        <v>228</v>
      </c>
      <c r="G187" t="s">
        <v>229</v>
      </c>
      <c r="H187">
        <v>7</v>
      </c>
      <c r="I187">
        <v>6</v>
      </c>
      <c r="J187">
        <v>42</v>
      </c>
      <c r="K187" t="s">
        <v>143</v>
      </c>
      <c r="AJ187" s="134"/>
    </row>
    <row r="188" spans="2:36" x14ac:dyDescent="0.25">
      <c r="B188" t="s">
        <v>546</v>
      </c>
      <c r="C188" s="134">
        <v>42116</v>
      </c>
      <c r="D188" t="s">
        <v>226</v>
      </c>
      <c r="E188" t="s">
        <v>258</v>
      </c>
      <c r="F188" t="s">
        <v>228</v>
      </c>
      <c r="G188" t="s">
        <v>522</v>
      </c>
      <c r="H188">
        <v>55</v>
      </c>
      <c r="I188">
        <v>4</v>
      </c>
      <c r="J188">
        <v>220</v>
      </c>
      <c r="K188" t="s">
        <v>143</v>
      </c>
      <c r="AJ188" s="134"/>
    </row>
    <row r="189" spans="2:36" x14ac:dyDescent="0.25">
      <c r="B189" t="s">
        <v>547</v>
      </c>
      <c r="C189" s="134">
        <v>42121</v>
      </c>
      <c r="D189" t="s">
        <v>244</v>
      </c>
      <c r="E189" t="s">
        <v>238</v>
      </c>
      <c r="F189" t="s">
        <v>247</v>
      </c>
      <c r="G189" t="s">
        <v>399</v>
      </c>
      <c r="H189">
        <v>9.65</v>
      </c>
      <c r="I189">
        <v>10</v>
      </c>
      <c r="J189">
        <v>96.5</v>
      </c>
      <c r="K189" t="s">
        <v>143</v>
      </c>
      <c r="AJ189" s="134"/>
    </row>
    <row r="190" spans="2:36" x14ac:dyDescent="0.25">
      <c r="B190" t="s">
        <v>548</v>
      </c>
      <c r="C190" s="134">
        <v>42121</v>
      </c>
      <c r="D190" t="s">
        <v>234</v>
      </c>
      <c r="E190" t="s">
        <v>238</v>
      </c>
      <c r="F190" t="s">
        <v>231</v>
      </c>
      <c r="G190" t="s">
        <v>358</v>
      </c>
      <c r="H190">
        <v>18</v>
      </c>
      <c r="I190">
        <v>3</v>
      </c>
      <c r="J190">
        <v>54</v>
      </c>
      <c r="K190" t="s">
        <v>143</v>
      </c>
      <c r="AJ190" s="134"/>
    </row>
    <row r="191" spans="2:36" x14ac:dyDescent="0.25">
      <c r="B191" t="s">
        <v>549</v>
      </c>
      <c r="C191" s="134">
        <v>42121</v>
      </c>
      <c r="D191" t="s">
        <v>226</v>
      </c>
      <c r="E191" t="s">
        <v>238</v>
      </c>
      <c r="F191" t="s">
        <v>247</v>
      </c>
      <c r="G191" t="s">
        <v>256</v>
      </c>
      <c r="H191">
        <v>12.5</v>
      </c>
      <c r="I191">
        <v>60</v>
      </c>
      <c r="J191">
        <v>750</v>
      </c>
      <c r="K191" t="s">
        <v>143</v>
      </c>
      <c r="AJ191" s="134"/>
    </row>
    <row r="192" spans="2:36" x14ac:dyDescent="0.25">
      <c r="B192" t="s">
        <v>550</v>
      </c>
      <c r="C192" s="134">
        <v>42123</v>
      </c>
      <c r="D192" t="s">
        <v>241</v>
      </c>
      <c r="E192" t="s">
        <v>258</v>
      </c>
      <c r="F192" t="s">
        <v>264</v>
      </c>
      <c r="G192" t="s">
        <v>551</v>
      </c>
      <c r="H192">
        <v>39</v>
      </c>
      <c r="I192">
        <v>25</v>
      </c>
      <c r="J192">
        <v>975</v>
      </c>
      <c r="K192" t="s">
        <v>143</v>
      </c>
      <c r="AJ192" s="134"/>
    </row>
    <row r="193" spans="2:36" x14ac:dyDescent="0.25">
      <c r="B193" t="s">
        <v>552</v>
      </c>
      <c r="C193" s="134">
        <v>42123</v>
      </c>
      <c r="D193" t="s">
        <v>234</v>
      </c>
      <c r="E193" t="s">
        <v>258</v>
      </c>
      <c r="F193" t="s">
        <v>231</v>
      </c>
      <c r="G193" t="s">
        <v>267</v>
      </c>
      <c r="H193">
        <v>26</v>
      </c>
      <c r="I193">
        <v>18</v>
      </c>
      <c r="J193">
        <v>468</v>
      </c>
      <c r="K193" t="s">
        <v>143</v>
      </c>
      <c r="AJ193" s="134"/>
    </row>
    <row r="194" spans="2:36" x14ac:dyDescent="0.25">
      <c r="B194" t="s">
        <v>553</v>
      </c>
      <c r="C194" s="134">
        <v>42123</v>
      </c>
      <c r="D194" t="s">
        <v>241</v>
      </c>
      <c r="E194" t="s">
        <v>258</v>
      </c>
      <c r="F194" t="s">
        <v>228</v>
      </c>
      <c r="G194" t="s">
        <v>229</v>
      </c>
      <c r="H194">
        <v>9.65</v>
      </c>
      <c r="I194">
        <v>6</v>
      </c>
      <c r="J194">
        <v>57.900000000000006</v>
      </c>
      <c r="K194" t="s">
        <v>143</v>
      </c>
      <c r="AJ194" s="134"/>
    </row>
    <row r="195" spans="2:36" x14ac:dyDescent="0.25">
      <c r="B195" t="s">
        <v>554</v>
      </c>
      <c r="C195" s="134">
        <v>42123</v>
      </c>
      <c r="D195" t="s">
        <v>234</v>
      </c>
      <c r="E195" t="s">
        <v>258</v>
      </c>
      <c r="F195" t="s">
        <v>247</v>
      </c>
      <c r="G195" t="s">
        <v>248</v>
      </c>
      <c r="H195">
        <v>81</v>
      </c>
      <c r="I195">
        <v>15</v>
      </c>
      <c r="J195">
        <v>1215</v>
      </c>
      <c r="K195" t="s">
        <v>143</v>
      </c>
      <c r="AJ195" s="134"/>
    </row>
    <row r="196" spans="2:36" x14ac:dyDescent="0.25">
      <c r="B196" t="s">
        <v>555</v>
      </c>
      <c r="C196" s="134">
        <v>42130</v>
      </c>
      <c r="D196" t="s">
        <v>244</v>
      </c>
      <c r="E196" t="s">
        <v>238</v>
      </c>
      <c r="F196" t="s">
        <v>228</v>
      </c>
      <c r="G196" t="s">
        <v>522</v>
      </c>
      <c r="H196">
        <v>55</v>
      </c>
      <c r="I196">
        <v>50</v>
      </c>
      <c r="J196">
        <v>2750</v>
      </c>
      <c r="K196" t="s">
        <v>144</v>
      </c>
      <c r="AJ196" s="134"/>
    </row>
    <row r="197" spans="2:36" x14ac:dyDescent="0.25">
      <c r="B197" t="s">
        <v>556</v>
      </c>
      <c r="C197" s="134">
        <v>42131</v>
      </c>
      <c r="D197" t="s">
        <v>241</v>
      </c>
      <c r="E197" t="s">
        <v>258</v>
      </c>
      <c r="F197" t="s">
        <v>235</v>
      </c>
      <c r="G197" t="s">
        <v>557</v>
      </c>
      <c r="H197">
        <v>17</v>
      </c>
      <c r="I197">
        <v>24</v>
      </c>
      <c r="J197">
        <v>408</v>
      </c>
      <c r="K197" t="s">
        <v>143</v>
      </c>
      <c r="AJ197" s="134"/>
    </row>
    <row r="198" spans="2:36" x14ac:dyDescent="0.25">
      <c r="B198" t="s">
        <v>558</v>
      </c>
      <c r="C198" s="134">
        <v>42131</v>
      </c>
      <c r="D198" t="s">
        <v>234</v>
      </c>
      <c r="E198" t="s">
        <v>258</v>
      </c>
      <c r="F198" t="s">
        <v>247</v>
      </c>
      <c r="G198" t="s">
        <v>399</v>
      </c>
      <c r="H198">
        <v>25.89</v>
      </c>
      <c r="I198">
        <v>15</v>
      </c>
      <c r="J198">
        <v>388.35</v>
      </c>
      <c r="K198" t="s">
        <v>143</v>
      </c>
      <c r="AJ198" s="134"/>
    </row>
    <row r="199" spans="2:36" x14ac:dyDescent="0.25">
      <c r="B199" t="s">
        <v>559</v>
      </c>
      <c r="C199" s="134">
        <v>42137</v>
      </c>
      <c r="D199" t="s">
        <v>241</v>
      </c>
      <c r="E199" t="s">
        <v>258</v>
      </c>
      <c r="F199" t="s">
        <v>231</v>
      </c>
      <c r="G199" t="s">
        <v>267</v>
      </c>
      <c r="H199">
        <v>15</v>
      </c>
      <c r="I199">
        <v>7</v>
      </c>
      <c r="J199">
        <v>105</v>
      </c>
      <c r="K199" t="s">
        <v>143</v>
      </c>
      <c r="AJ199" s="134"/>
    </row>
    <row r="200" spans="2:36" x14ac:dyDescent="0.25">
      <c r="B200" t="s">
        <v>560</v>
      </c>
      <c r="C200" s="134">
        <v>42137</v>
      </c>
      <c r="D200" t="s">
        <v>226</v>
      </c>
      <c r="E200" t="s">
        <v>258</v>
      </c>
      <c r="F200" t="s">
        <v>228</v>
      </c>
      <c r="G200" t="s">
        <v>269</v>
      </c>
      <c r="H200">
        <v>34.799999999999997</v>
      </c>
      <c r="I200">
        <v>1</v>
      </c>
      <c r="J200">
        <v>34.799999999999997</v>
      </c>
      <c r="K200" t="s">
        <v>143</v>
      </c>
      <c r="AJ200" s="134"/>
    </row>
    <row r="201" spans="2:36" x14ac:dyDescent="0.25">
      <c r="B201" t="s">
        <v>561</v>
      </c>
      <c r="C201" s="134">
        <v>42138</v>
      </c>
      <c r="D201" t="s">
        <v>234</v>
      </c>
      <c r="E201" t="s">
        <v>258</v>
      </c>
      <c r="F201" t="s">
        <v>228</v>
      </c>
      <c r="G201" t="s">
        <v>426</v>
      </c>
      <c r="H201">
        <v>2.5</v>
      </c>
      <c r="I201">
        <v>15</v>
      </c>
      <c r="J201">
        <v>37.5</v>
      </c>
      <c r="K201" t="s">
        <v>143</v>
      </c>
      <c r="AJ201" s="134"/>
    </row>
    <row r="202" spans="2:36" x14ac:dyDescent="0.25">
      <c r="B202" t="s">
        <v>562</v>
      </c>
      <c r="C202" s="134">
        <v>42138</v>
      </c>
      <c r="D202" t="s">
        <v>241</v>
      </c>
      <c r="E202" t="s">
        <v>258</v>
      </c>
      <c r="F202" t="s">
        <v>247</v>
      </c>
      <c r="G202" t="s">
        <v>399</v>
      </c>
      <c r="H202">
        <v>6</v>
      </c>
      <c r="I202">
        <v>8</v>
      </c>
      <c r="J202">
        <v>48</v>
      </c>
      <c r="K202" t="s">
        <v>143</v>
      </c>
      <c r="AJ202" s="134"/>
    </row>
    <row r="203" spans="2:36" x14ac:dyDescent="0.25">
      <c r="B203" t="s">
        <v>563</v>
      </c>
      <c r="C203" s="134">
        <v>42138</v>
      </c>
      <c r="D203" t="s">
        <v>234</v>
      </c>
      <c r="E203" t="s">
        <v>258</v>
      </c>
      <c r="F203" t="s">
        <v>247</v>
      </c>
      <c r="G203" t="s">
        <v>464</v>
      </c>
      <c r="H203">
        <v>10</v>
      </c>
      <c r="I203">
        <v>15</v>
      </c>
      <c r="J203">
        <v>150</v>
      </c>
      <c r="K203" t="s">
        <v>143</v>
      </c>
      <c r="AJ203" s="134"/>
    </row>
    <row r="204" spans="2:36" x14ac:dyDescent="0.25">
      <c r="B204" t="s">
        <v>564</v>
      </c>
      <c r="C204" s="134">
        <v>42138</v>
      </c>
      <c r="D204" t="s">
        <v>241</v>
      </c>
      <c r="E204" t="s">
        <v>258</v>
      </c>
      <c r="F204" t="s">
        <v>247</v>
      </c>
      <c r="G204" t="s">
        <v>361</v>
      </c>
      <c r="H204">
        <v>20</v>
      </c>
      <c r="I204">
        <v>6</v>
      </c>
      <c r="J204">
        <v>120</v>
      </c>
      <c r="K204" t="s">
        <v>143</v>
      </c>
      <c r="AJ204" s="134"/>
    </row>
    <row r="205" spans="2:36" x14ac:dyDescent="0.25">
      <c r="B205" t="s">
        <v>565</v>
      </c>
      <c r="C205" s="134">
        <v>42141</v>
      </c>
      <c r="D205" t="s">
        <v>234</v>
      </c>
      <c r="E205" t="s">
        <v>238</v>
      </c>
      <c r="F205" t="s">
        <v>231</v>
      </c>
      <c r="G205" t="s">
        <v>245</v>
      </c>
      <c r="H205">
        <v>263.5</v>
      </c>
      <c r="I205">
        <v>4</v>
      </c>
      <c r="J205">
        <v>1054</v>
      </c>
      <c r="K205" t="s">
        <v>144</v>
      </c>
      <c r="AJ205" s="134"/>
    </row>
    <row r="206" spans="2:36" x14ac:dyDescent="0.25">
      <c r="B206" t="s">
        <v>566</v>
      </c>
      <c r="C206" s="134">
        <v>42141</v>
      </c>
      <c r="D206" t="s">
        <v>234</v>
      </c>
      <c r="E206" t="s">
        <v>227</v>
      </c>
      <c r="F206" t="s">
        <v>231</v>
      </c>
      <c r="G206" t="s">
        <v>404</v>
      </c>
      <c r="H206">
        <v>4.5</v>
      </c>
      <c r="I206">
        <v>35</v>
      </c>
      <c r="J206">
        <v>157.5</v>
      </c>
      <c r="K206" t="s">
        <v>144</v>
      </c>
      <c r="AJ206" s="134"/>
    </row>
    <row r="207" spans="2:36" x14ac:dyDescent="0.25">
      <c r="B207" t="s">
        <v>567</v>
      </c>
      <c r="C207" s="134">
        <v>42141</v>
      </c>
      <c r="D207" t="s">
        <v>244</v>
      </c>
      <c r="E207" t="s">
        <v>227</v>
      </c>
      <c r="F207" t="s">
        <v>235</v>
      </c>
      <c r="G207" t="s">
        <v>373</v>
      </c>
      <c r="H207">
        <v>21.05</v>
      </c>
      <c r="I207">
        <v>36</v>
      </c>
      <c r="J207">
        <v>757.80000000000007</v>
      </c>
      <c r="K207" t="s">
        <v>144</v>
      </c>
      <c r="AJ207" s="134"/>
    </row>
    <row r="208" spans="2:36" x14ac:dyDescent="0.25">
      <c r="B208" t="s">
        <v>568</v>
      </c>
      <c r="C208" s="134">
        <v>42145</v>
      </c>
      <c r="D208" t="s">
        <v>241</v>
      </c>
      <c r="E208" t="s">
        <v>258</v>
      </c>
      <c r="F208" t="s">
        <v>228</v>
      </c>
      <c r="G208" t="s">
        <v>569</v>
      </c>
      <c r="H208">
        <v>32</v>
      </c>
      <c r="I208">
        <v>24</v>
      </c>
      <c r="J208">
        <v>768</v>
      </c>
      <c r="K208" t="s">
        <v>143</v>
      </c>
      <c r="AJ208" s="134"/>
    </row>
    <row r="209" spans="2:36" x14ac:dyDescent="0.25">
      <c r="B209" t="s">
        <v>570</v>
      </c>
      <c r="C209" s="134">
        <v>42145</v>
      </c>
      <c r="D209" t="s">
        <v>226</v>
      </c>
      <c r="E209" t="s">
        <v>258</v>
      </c>
      <c r="F209" t="s">
        <v>235</v>
      </c>
      <c r="G209" t="s">
        <v>236</v>
      </c>
      <c r="H209">
        <v>19</v>
      </c>
      <c r="I209">
        <v>60</v>
      </c>
      <c r="J209">
        <v>1140</v>
      </c>
      <c r="K209" t="s">
        <v>143</v>
      </c>
      <c r="AJ209" s="134"/>
    </row>
    <row r="210" spans="2:36" x14ac:dyDescent="0.25">
      <c r="B210" t="s">
        <v>571</v>
      </c>
      <c r="C210" s="134">
        <v>42150</v>
      </c>
      <c r="D210" t="s">
        <v>244</v>
      </c>
      <c r="E210" t="s">
        <v>371</v>
      </c>
      <c r="F210" t="s">
        <v>264</v>
      </c>
      <c r="G210" t="s">
        <v>551</v>
      </c>
      <c r="H210">
        <v>39</v>
      </c>
      <c r="I210">
        <v>8</v>
      </c>
      <c r="J210">
        <v>312</v>
      </c>
      <c r="K210" t="s">
        <v>143</v>
      </c>
      <c r="AJ210" s="134"/>
    </row>
    <row r="211" spans="2:36" x14ac:dyDescent="0.25">
      <c r="B211" t="s">
        <v>572</v>
      </c>
      <c r="C211" s="134">
        <v>42150</v>
      </c>
      <c r="D211" t="s">
        <v>234</v>
      </c>
      <c r="E211" t="s">
        <v>371</v>
      </c>
      <c r="F211" t="s">
        <v>235</v>
      </c>
      <c r="G211" t="s">
        <v>236</v>
      </c>
      <c r="H211">
        <v>28.5</v>
      </c>
      <c r="I211">
        <v>10</v>
      </c>
      <c r="J211">
        <v>285</v>
      </c>
      <c r="K211" t="s">
        <v>143</v>
      </c>
      <c r="AJ211" s="134"/>
    </row>
    <row r="212" spans="2:36" x14ac:dyDescent="0.25">
      <c r="B212" t="s">
        <v>573</v>
      </c>
      <c r="C212" s="134">
        <v>42150</v>
      </c>
      <c r="D212" t="s">
        <v>234</v>
      </c>
      <c r="E212" t="s">
        <v>371</v>
      </c>
      <c r="F212" t="s">
        <v>247</v>
      </c>
      <c r="G212" t="s">
        <v>419</v>
      </c>
      <c r="H212">
        <v>9.1999999999999993</v>
      </c>
      <c r="I212">
        <v>10</v>
      </c>
      <c r="J212">
        <v>92</v>
      </c>
      <c r="K212" t="s">
        <v>143</v>
      </c>
      <c r="AJ212" s="134"/>
    </row>
    <row r="213" spans="2:36" x14ac:dyDescent="0.25">
      <c r="B213" t="s">
        <v>574</v>
      </c>
      <c r="C213" s="134">
        <v>42150</v>
      </c>
      <c r="D213" t="s">
        <v>244</v>
      </c>
      <c r="E213" t="s">
        <v>371</v>
      </c>
      <c r="F213" t="s">
        <v>247</v>
      </c>
      <c r="G213" t="s">
        <v>464</v>
      </c>
      <c r="H213">
        <v>10</v>
      </c>
      <c r="I213">
        <v>6</v>
      </c>
      <c r="J213">
        <v>60</v>
      </c>
      <c r="K213" t="s">
        <v>143</v>
      </c>
      <c r="AJ213" s="134"/>
    </row>
    <row r="214" spans="2:36" x14ac:dyDescent="0.25">
      <c r="B214" t="s">
        <v>575</v>
      </c>
      <c r="C214" s="134">
        <v>42157</v>
      </c>
      <c r="D214" t="s">
        <v>234</v>
      </c>
      <c r="E214" t="s">
        <v>258</v>
      </c>
      <c r="F214" t="s">
        <v>264</v>
      </c>
      <c r="G214" t="s">
        <v>460</v>
      </c>
      <c r="H214">
        <v>32.799999999999997</v>
      </c>
      <c r="I214">
        <v>18</v>
      </c>
      <c r="J214">
        <v>590.4</v>
      </c>
      <c r="K214" t="s">
        <v>143</v>
      </c>
      <c r="AJ214" s="134"/>
    </row>
    <row r="215" spans="2:36" x14ac:dyDescent="0.25">
      <c r="B215" t="s">
        <v>576</v>
      </c>
      <c r="C215" s="134">
        <v>42157</v>
      </c>
      <c r="D215" t="s">
        <v>234</v>
      </c>
      <c r="E215" t="s">
        <v>258</v>
      </c>
      <c r="F215" t="s">
        <v>247</v>
      </c>
      <c r="G215" t="s">
        <v>399</v>
      </c>
      <c r="H215">
        <v>53</v>
      </c>
      <c r="I215">
        <v>20</v>
      </c>
      <c r="J215">
        <v>1060</v>
      </c>
      <c r="K215" t="s">
        <v>143</v>
      </c>
      <c r="AJ215" s="134"/>
    </row>
    <row r="216" spans="2:36" x14ac:dyDescent="0.25">
      <c r="B216" t="s">
        <v>577</v>
      </c>
      <c r="C216" s="134">
        <v>42157</v>
      </c>
      <c r="D216" t="s">
        <v>226</v>
      </c>
      <c r="E216" t="s">
        <v>258</v>
      </c>
      <c r="F216" t="s">
        <v>228</v>
      </c>
      <c r="G216" t="s">
        <v>229</v>
      </c>
      <c r="H216">
        <v>7</v>
      </c>
      <c r="I216">
        <v>30</v>
      </c>
      <c r="J216">
        <v>210</v>
      </c>
      <c r="K216" t="s">
        <v>143</v>
      </c>
      <c r="AJ216" s="134"/>
    </row>
    <row r="217" spans="2:36" x14ac:dyDescent="0.25">
      <c r="B217" t="s">
        <v>578</v>
      </c>
      <c r="C217" s="134">
        <v>42157</v>
      </c>
      <c r="D217" t="s">
        <v>241</v>
      </c>
      <c r="E217" t="s">
        <v>258</v>
      </c>
      <c r="F217" t="s">
        <v>231</v>
      </c>
      <c r="G217" t="s">
        <v>267</v>
      </c>
      <c r="H217">
        <v>15</v>
      </c>
      <c r="I217">
        <v>3</v>
      </c>
      <c r="J217">
        <v>45</v>
      </c>
      <c r="K217" t="s">
        <v>143</v>
      </c>
      <c r="AJ217" s="134"/>
    </row>
    <row r="218" spans="2:36" x14ac:dyDescent="0.25">
      <c r="B218" t="s">
        <v>579</v>
      </c>
      <c r="C218" s="134">
        <v>42242</v>
      </c>
      <c r="D218" t="s">
        <v>234</v>
      </c>
      <c r="E218" t="s">
        <v>227</v>
      </c>
      <c r="F218" t="s">
        <v>235</v>
      </c>
      <c r="G218" t="s">
        <v>236</v>
      </c>
      <c r="H218">
        <v>21</v>
      </c>
      <c r="I218">
        <v>15</v>
      </c>
      <c r="J218">
        <v>315</v>
      </c>
      <c r="K218" t="s">
        <v>143</v>
      </c>
      <c r="AJ218" s="134"/>
    </row>
    <row r="219" spans="2:36" x14ac:dyDescent="0.25">
      <c r="B219" t="s">
        <v>580</v>
      </c>
      <c r="C219" s="134">
        <v>42243</v>
      </c>
      <c r="D219" t="s">
        <v>234</v>
      </c>
      <c r="E219" t="s">
        <v>227</v>
      </c>
      <c r="F219" t="s">
        <v>264</v>
      </c>
      <c r="G219" t="s">
        <v>474</v>
      </c>
      <c r="H219">
        <v>7.45</v>
      </c>
      <c r="I219">
        <v>30</v>
      </c>
      <c r="J219">
        <v>223.5</v>
      </c>
      <c r="K219" t="s">
        <v>143</v>
      </c>
      <c r="AJ219" s="134"/>
    </row>
    <row r="220" spans="2:36" x14ac:dyDescent="0.25">
      <c r="B220" t="s">
        <v>581</v>
      </c>
      <c r="C220" s="134">
        <v>42243</v>
      </c>
      <c r="D220" t="s">
        <v>244</v>
      </c>
      <c r="E220" t="s">
        <v>227</v>
      </c>
      <c r="F220" t="s">
        <v>264</v>
      </c>
      <c r="G220" t="s">
        <v>460</v>
      </c>
      <c r="H220">
        <v>32.799999999999997</v>
      </c>
      <c r="I220">
        <v>25</v>
      </c>
      <c r="J220">
        <v>819.99999999999989</v>
      </c>
      <c r="K220" t="s">
        <v>143</v>
      </c>
      <c r="AJ220" s="134"/>
    </row>
    <row r="221" spans="2:36" x14ac:dyDescent="0.25">
      <c r="B221" t="s">
        <v>582</v>
      </c>
      <c r="C221" s="134">
        <v>42243</v>
      </c>
      <c r="D221" t="s">
        <v>234</v>
      </c>
      <c r="E221" t="s">
        <v>227</v>
      </c>
      <c r="F221" t="s">
        <v>231</v>
      </c>
      <c r="G221" t="s">
        <v>267</v>
      </c>
      <c r="H221">
        <v>25.89</v>
      </c>
      <c r="I221">
        <v>30</v>
      </c>
      <c r="J221">
        <v>776.7</v>
      </c>
      <c r="K221" t="s">
        <v>143</v>
      </c>
      <c r="AJ221" s="134"/>
    </row>
    <row r="222" spans="2:36" x14ac:dyDescent="0.25">
      <c r="B222" t="s">
        <v>583</v>
      </c>
      <c r="C222" s="134">
        <v>42246</v>
      </c>
      <c r="D222" t="s">
        <v>226</v>
      </c>
      <c r="E222" t="s">
        <v>227</v>
      </c>
      <c r="F222" t="s">
        <v>231</v>
      </c>
      <c r="G222" t="s">
        <v>267</v>
      </c>
      <c r="H222">
        <v>14</v>
      </c>
      <c r="I222">
        <v>20</v>
      </c>
      <c r="J222">
        <v>280</v>
      </c>
      <c r="K222" t="s">
        <v>143</v>
      </c>
      <c r="AJ222" s="134"/>
    </row>
    <row r="223" spans="2:36" x14ac:dyDescent="0.25">
      <c r="B223" t="s">
        <v>584</v>
      </c>
      <c r="C223" s="134">
        <v>42246</v>
      </c>
      <c r="D223" t="s">
        <v>244</v>
      </c>
      <c r="E223" t="s">
        <v>227</v>
      </c>
      <c r="F223" t="s">
        <v>235</v>
      </c>
      <c r="G223" t="s">
        <v>236</v>
      </c>
      <c r="H223">
        <v>25.89</v>
      </c>
      <c r="I223">
        <v>2</v>
      </c>
      <c r="J223">
        <v>51.78</v>
      </c>
      <c r="K223" t="s">
        <v>143</v>
      </c>
      <c r="AJ223" s="134"/>
    </row>
    <row r="224" spans="2:36" x14ac:dyDescent="0.25">
      <c r="B224" t="s">
        <v>585</v>
      </c>
      <c r="C224" s="134">
        <v>42250</v>
      </c>
      <c r="D224" t="s">
        <v>226</v>
      </c>
      <c r="E224" t="s">
        <v>227</v>
      </c>
      <c r="F224" t="s">
        <v>231</v>
      </c>
      <c r="G224" t="s">
        <v>267</v>
      </c>
      <c r="H224">
        <v>15</v>
      </c>
      <c r="I224">
        <v>40</v>
      </c>
      <c r="J224">
        <v>600</v>
      </c>
      <c r="K224" t="s">
        <v>143</v>
      </c>
      <c r="AJ224" s="134"/>
    </row>
    <row r="225" spans="2:36" x14ac:dyDescent="0.25">
      <c r="B225" t="s">
        <v>586</v>
      </c>
      <c r="C225" s="134">
        <v>42250</v>
      </c>
      <c r="D225" t="s">
        <v>244</v>
      </c>
      <c r="E225" t="s">
        <v>227</v>
      </c>
      <c r="F225" t="s">
        <v>228</v>
      </c>
      <c r="G225" t="s">
        <v>412</v>
      </c>
      <c r="H225">
        <v>12.5</v>
      </c>
      <c r="I225">
        <v>20</v>
      </c>
      <c r="J225">
        <v>250</v>
      </c>
      <c r="K225" t="s">
        <v>143</v>
      </c>
      <c r="AJ225" s="134"/>
    </row>
    <row r="226" spans="2:36" x14ac:dyDescent="0.25">
      <c r="B226" t="s">
        <v>587</v>
      </c>
      <c r="C226" s="134">
        <v>42250</v>
      </c>
      <c r="D226" t="s">
        <v>244</v>
      </c>
      <c r="E226" t="s">
        <v>227</v>
      </c>
      <c r="F226" t="s">
        <v>231</v>
      </c>
      <c r="G226" t="s">
        <v>267</v>
      </c>
      <c r="H226">
        <v>18.399999999999999</v>
      </c>
      <c r="I226">
        <v>24</v>
      </c>
      <c r="J226">
        <v>441.59999999999997</v>
      </c>
      <c r="K226" t="s">
        <v>143</v>
      </c>
      <c r="AJ226" s="134"/>
    </row>
    <row r="227" spans="2:36" x14ac:dyDescent="0.25">
      <c r="B227" t="s">
        <v>588</v>
      </c>
      <c r="C227" s="134">
        <v>42263</v>
      </c>
      <c r="D227" t="s">
        <v>241</v>
      </c>
      <c r="E227" t="s">
        <v>258</v>
      </c>
      <c r="F227" t="s">
        <v>235</v>
      </c>
      <c r="G227" t="s">
        <v>236</v>
      </c>
      <c r="H227">
        <v>9</v>
      </c>
      <c r="I227">
        <v>5</v>
      </c>
      <c r="J227">
        <v>45</v>
      </c>
      <c r="K227" t="s">
        <v>143</v>
      </c>
      <c r="AJ227" s="134"/>
    </row>
    <row r="228" spans="2:36" x14ac:dyDescent="0.25">
      <c r="B228" t="s">
        <v>589</v>
      </c>
      <c r="C228" s="134">
        <v>42274</v>
      </c>
      <c r="D228" t="s">
        <v>226</v>
      </c>
      <c r="E228" t="s">
        <v>227</v>
      </c>
      <c r="F228" t="s">
        <v>231</v>
      </c>
      <c r="G228" t="s">
        <v>267</v>
      </c>
      <c r="H228">
        <v>31</v>
      </c>
      <c r="I228">
        <v>20</v>
      </c>
      <c r="J228">
        <v>620</v>
      </c>
      <c r="K228" t="s">
        <v>143</v>
      </c>
      <c r="AJ228" s="134"/>
    </row>
    <row r="229" spans="2:36" x14ac:dyDescent="0.25">
      <c r="B229" t="s">
        <v>590</v>
      </c>
      <c r="C229" s="134">
        <v>42274</v>
      </c>
      <c r="D229" t="s">
        <v>234</v>
      </c>
      <c r="E229" t="s">
        <v>227</v>
      </c>
      <c r="F229" t="s">
        <v>247</v>
      </c>
      <c r="G229" t="s">
        <v>543</v>
      </c>
      <c r="H229">
        <v>9.5</v>
      </c>
      <c r="I229">
        <v>15</v>
      </c>
      <c r="J229">
        <v>142.5</v>
      </c>
      <c r="K229" t="s">
        <v>143</v>
      </c>
      <c r="AJ229" s="134"/>
    </row>
    <row r="230" spans="2:36" x14ac:dyDescent="0.25">
      <c r="B230" t="s">
        <v>591</v>
      </c>
      <c r="C230" s="134">
        <v>42277</v>
      </c>
      <c r="D230" t="s">
        <v>234</v>
      </c>
      <c r="E230" t="s">
        <v>227</v>
      </c>
      <c r="F230" t="s">
        <v>235</v>
      </c>
      <c r="G230" t="s">
        <v>393</v>
      </c>
      <c r="H230">
        <v>13</v>
      </c>
      <c r="I230">
        <v>30</v>
      </c>
      <c r="J230">
        <v>390</v>
      </c>
      <c r="K230" t="s">
        <v>144</v>
      </c>
      <c r="AJ230" s="134"/>
    </row>
    <row r="231" spans="2:36" x14ac:dyDescent="0.25">
      <c r="B231" t="s">
        <v>592</v>
      </c>
      <c r="C231" s="134">
        <v>42277</v>
      </c>
      <c r="D231" t="s">
        <v>244</v>
      </c>
      <c r="E231" t="s">
        <v>227</v>
      </c>
      <c r="F231" t="s">
        <v>264</v>
      </c>
      <c r="G231" t="s">
        <v>367</v>
      </c>
      <c r="H231">
        <v>38</v>
      </c>
      <c r="I231">
        <v>20</v>
      </c>
      <c r="J231">
        <v>760</v>
      </c>
      <c r="K231" t="s">
        <v>144</v>
      </c>
      <c r="AJ231" s="134"/>
    </row>
    <row r="232" spans="2:36" x14ac:dyDescent="0.25">
      <c r="B232" t="s">
        <v>566</v>
      </c>
      <c r="C232" s="134">
        <v>42289</v>
      </c>
      <c r="D232" t="s">
        <v>234</v>
      </c>
      <c r="E232" t="s">
        <v>227</v>
      </c>
      <c r="F232" t="s">
        <v>231</v>
      </c>
      <c r="G232" t="s">
        <v>404</v>
      </c>
      <c r="H232">
        <v>4.5</v>
      </c>
      <c r="I232">
        <v>35</v>
      </c>
      <c r="J232">
        <v>157.5</v>
      </c>
      <c r="K232" t="s">
        <v>144</v>
      </c>
      <c r="AJ232" s="134"/>
    </row>
    <row r="233" spans="2:36" x14ac:dyDescent="0.25">
      <c r="B233" t="s">
        <v>593</v>
      </c>
      <c r="C233" s="134">
        <v>42289</v>
      </c>
      <c r="D233" t="s">
        <v>226</v>
      </c>
      <c r="E233" t="s">
        <v>227</v>
      </c>
      <c r="F233" t="s">
        <v>235</v>
      </c>
      <c r="G233" t="s">
        <v>445</v>
      </c>
      <c r="H233">
        <v>22</v>
      </c>
      <c r="I233">
        <v>6</v>
      </c>
      <c r="J233">
        <v>132</v>
      </c>
      <c r="K233" t="s">
        <v>144</v>
      </c>
      <c r="AJ233" s="134"/>
    </row>
    <row r="234" spans="2:36" x14ac:dyDescent="0.25">
      <c r="B234" t="s">
        <v>594</v>
      </c>
      <c r="C234" s="134">
        <v>42289</v>
      </c>
      <c r="D234" t="s">
        <v>244</v>
      </c>
      <c r="E234" t="s">
        <v>227</v>
      </c>
      <c r="F234" t="s">
        <v>247</v>
      </c>
      <c r="G234" t="s">
        <v>535</v>
      </c>
      <c r="H234">
        <v>12.75</v>
      </c>
      <c r="I234">
        <v>24</v>
      </c>
      <c r="J234">
        <v>306</v>
      </c>
      <c r="K234" t="s">
        <v>144</v>
      </c>
      <c r="AJ234" s="134"/>
    </row>
    <row r="235" spans="2:36" x14ac:dyDescent="0.25">
      <c r="B235" t="s">
        <v>595</v>
      </c>
      <c r="C235" s="134">
        <v>42291</v>
      </c>
      <c r="D235" t="s">
        <v>226</v>
      </c>
      <c r="E235" t="s">
        <v>258</v>
      </c>
      <c r="F235" t="s">
        <v>231</v>
      </c>
      <c r="G235" t="s">
        <v>267</v>
      </c>
      <c r="H235">
        <v>15</v>
      </c>
      <c r="I235">
        <v>28</v>
      </c>
      <c r="J235">
        <v>420</v>
      </c>
      <c r="K235" t="s">
        <v>143</v>
      </c>
      <c r="AJ235" s="134"/>
    </row>
    <row r="236" spans="2:36" x14ac:dyDescent="0.25">
      <c r="B236" t="s">
        <v>596</v>
      </c>
      <c r="C236" s="134">
        <v>42291</v>
      </c>
      <c r="D236" t="s">
        <v>234</v>
      </c>
      <c r="E236" t="s">
        <v>258</v>
      </c>
      <c r="F236" t="s">
        <v>264</v>
      </c>
      <c r="G236" t="s">
        <v>367</v>
      </c>
      <c r="H236">
        <v>24</v>
      </c>
      <c r="I236">
        <v>21</v>
      </c>
      <c r="J236">
        <v>504</v>
      </c>
      <c r="K236" t="s">
        <v>143</v>
      </c>
      <c r="AJ236" s="134"/>
    </row>
    <row r="237" spans="2:36" x14ac:dyDescent="0.25">
      <c r="B237" t="s">
        <v>597</v>
      </c>
      <c r="C237" s="134">
        <v>42291</v>
      </c>
      <c r="D237" t="s">
        <v>226</v>
      </c>
      <c r="E237" t="s">
        <v>258</v>
      </c>
      <c r="F237" t="s">
        <v>247</v>
      </c>
      <c r="G237" t="s">
        <v>399</v>
      </c>
      <c r="H237">
        <v>19.5</v>
      </c>
      <c r="I237">
        <v>40</v>
      </c>
      <c r="J237">
        <v>780</v>
      </c>
      <c r="K237" t="s">
        <v>143</v>
      </c>
      <c r="AJ237" s="134"/>
    </row>
    <row r="238" spans="2:36" x14ac:dyDescent="0.25">
      <c r="B238" t="s">
        <v>598</v>
      </c>
      <c r="C238" s="134">
        <v>42292</v>
      </c>
      <c r="D238" t="s">
        <v>226</v>
      </c>
      <c r="E238" t="s">
        <v>227</v>
      </c>
      <c r="F238" t="s">
        <v>235</v>
      </c>
      <c r="G238" t="s">
        <v>260</v>
      </c>
      <c r="H238">
        <v>40</v>
      </c>
      <c r="I238">
        <v>40</v>
      </c>
      <c r="J238">
        <v>1600</v>
      </c>
      <c r="K238" t="s">
        <v>143</v>
      </c>
      <c r="AJ238" s="134"/>
    </row>
    <row r="239" spans="2:36" x14ac:dyDescent="0.25">
      <c r="B239" t="s">
        <v>599</v>
      </c>
      <c r="C239" s="134">
        <v>42292</v>
      </c>
      <c r="D239" t="s">
        <v>226</v>
      </c>
      <c r="E239" t="s">
        <v>227</v>
      </c>
      <c r="F239" t="s">
        <v>247</v>
      </c>
      <c r="G239" t="s">
        <v>399</v>
      </c>
      <c r="H239">
        <v>53</v>
      </c>
      <c r="I239">
        <v>28</v>
      </c>
      <c r="J239">
        <v>1484</v>
      </c>
      <c r="K239" t="s">
        <v>143</v>
      </c>
      <c r="AJ239" s="134"/>
    </row>
    <row r="240" spans="2:36" x14ac:dyDescent="0.25">
      <c r="B240" t="s">
        <v>600</v>
      </c>
      <c r="C240" s="134">
        <v>42292</v>
      </c>
      <c r="D240" t="s">
        <v>234</v>
      </c>
      <c r="E240" t="s">
        <v>227</v>
      </c>
      <c r="F240" t="s">
        <v>228</v>
      </c>
      <c r="G240" t="s">
        <v>254</v>
      </c>
      <c r="H240">
        <v>34</v>
      </c>
      <c r="I240">
        <v>10</v>
      </c>
      <c r="J240">
        <v>340</v>
      </c>
      <c r="K240" t="s">
        <v>143</v>
      </c>
      <c r="AJ240" s="134"/>
    </row>
    <row r="241" spans="2:36" x14ac:dyDescent="0.25">
      <c r="B241" t="s">
        <v>601</v>
      </c>
      <c r="C241" s="134">
        <v>42299</v>
      </c>
      <c r="D241" t="s">
        <v>241</v>
      </c>
      <c r="E241" t="s">
        <v>238</v>
      </c>
      <c r="F241" t="s">
        <v>235</v>
      </c>
      <c r="G241" t="s">
        <v>236</v>
      </c>
      <c r="H241">
        <v>28.5</v>
      </c>
      <c r="I241">
        <v>10</v>
      </c>
      <c r="J241">
        <v>285</v>
      </c>
      <c r="K241" t="s">
        <v>143</v>
      </c>
      <c r="AJ241" s="134"/>
    </row>
    <row r="242" spans="2:36" x14ac:dyDescent="0.25">
      <c r="B242" t="s">
        <v>602</v>
      </c>
      <c r="C242" s="134">
        <v>42299</v>
      </c>
      <c r="D242" t="s">
        <v>234</v>
      </c>
      <c r="E242" t="s">
        <v>238</v>
      </c>
      <c r="F242" t="s">
        <v>247</v>
      </c>
      <c r="G242" t="s">
        <v>464</v>
      </c>
      <c r="H242">
        <v>10</v>
      </c>
      <c r="I242">
        <v>5</v>
      </c>
      <c r="J242">
        <v>50</v>
      </c>
      <c r="K242" t="s">
        <v>143</v>
      </c>
      <c r="AJ242" s="134"/>
    </row>
    <row r="243" spans="2:36" x14ac:dyDescent="0.25">
      <c r="B243" t="s">
        <v>603</v>
      </c>
      <c r="C243" s="134">
        <v>42303</v>
      </c>
      <c r="D243" t="s">
        <v>241</v>
      </c>
      <c r="E243" t="s">
        <v>227</v>
      </c>
      <c r="F243" t="s">
        <v>231</v>
      </c>
      <c r="G243" t="s">
        <v>358</v>
      </c>
      <c r="H243">
        <v>18</v>
      </c>
      <c r="I243">
        <v>21</v>
      </c>
      <c r="J243">
        <v>378</v>
      </c>
      <c r="K243" t="s">
        <v>143</v>
      </c>
      <c r="AJ243" s="134"/>
    </row>
    <row r="244" spans="2:36" x14ac:dyDescent="0.25">
      <c r="B244" t="s">
        <v>604</v>
      </c>
      <c r="C244" s="134">
        <v>42303</v>
      </c>
      <c r="D244" t="s">
        <v>226</v>
      </c>
      <c r="E244" t="s">
        <v>227</v>
      </c>
      <c r="F244" t="s">
        <v>228</v>
      </c>
      <c r="G244" t="s">
        <v>424</v>
      </c>
      <c r="H244">
        <v>21.5</v>
      </c>
      <c r="I244">
        <v>8</v>
      </c>
      <c r="J244">
        <v>172</v>
      </c>
      <c r="K244" t="s">
        <v>143</v>
      </c>
      <c r="AJ244" s="134"/>
    </row>
    <row r="245" spans="2:36" x14ac:dyDescent="0.25">
      <c r="B245" t="s">
        <v>605</v>
      </c>
      <c r="C245" s="134">
        <v>42306</v>
      </c>
      <c r="D245" t="s">
        <v>226</v>
      </c>
      <c r="E245" t="s">
        <v>227</v>
      </c>
      <c r="F245" t="s">
        <v>264</v>
      </c>
      <c r="G245" t="s">
        <v>367</v>
      </c>
      <c r="H245">
        <v>24</v>
      </c>
      <c r="I245">
        <v>6</v>
      </c>
      <c r="J245">
        <v>144</v>
      </c>
      <c r="K245" t="s">
        <v>143</v>
      </c>
      <c r="AJ245" s="134"/>
    </row>
    <row r="246" spans="2:36" x14ac:dyDescent="0.25">
      <c r="B246" t="s">
        <v>606</v>
      </c>
      <c r="C246" s="134">
        <v>42306</v>
      </c>
      <c r="D246" t="s">
        <v>234</v>
      </c>
      <c r="E246" t="s">
        <v>227</v>
      </c>
      <c r="F246" t="s">
        <v>264</v>
      </c>
      <c r="G246" t="s">
        <v>367</v>
      </c>
      <c r="H246">
        <v>7</v>
      </c>
      <c r="I246">
        <v>4</v>
      </c>
      <c r="J246">
        <v>28</v>
      </c>
      <c r="K246" t="s">
        <v>143</v>
      </c>
      <c r="AJ246" s="134"/>
    </row>
    <row r="247" spans="2:36" x14ac:dyDescent="0.25">
      <c r="B247" t="s">
        <v>607</v>
      </c>
      <c r="C247" s="134">
        <v>42306</v>
      </c>
      <c r="D247" t="s">
        <v>241</v>
      </c>
      <c r="E247" t="s">
        <v>227</v>
      </c>
      <c r="F247" t="s">
        <v>264</v>
      </c>
      <c r="G247" t="s">
        <v>367</v>
      </c>
      <c r="H247">
        <v>9.65</v>
      </c>
      <c r="I247">
        <v>12</v>
      </c>
      <c r="J247">
        <v>115.80000000000001</v>
      </c>
      <c r="K247" t="s">
        <v>143</v>
      </c>
      <c r="AJ247" s="134"/>
    </row>
    <row r="248" spans="2:36" x14ac:dyDescent="0.25">
      <c r="B248" t="s">
        <v>608</v>
      </c>
      <c r="C248" s="134">
        <v>42309</v>
      </c>
      <c r="D248" t="s">
        <v>241</v>
      </c>
      <c r="E248" t="s">
        <v>258</v>
      </c>
      <c r="F248" t="s">
        <v>228</v>
      </c>
      <c r="G248" t="s">
        <v>229</v>
      </c>
      <c r="H248">
        <v>21</v>
      </c>
      <c r="I248">
        <v>5</v>
      </c>
      <c r="J248">
        <v>105</v>
      </c>
      <c r="K248" t="s">
        <v>144</v>
      </c>
      <c r="AJ248" s="134"/>
    </row>
    <row r="249" spans="2:36" x14ac:dyDescent="0.25">
      <c r="B249" t="s">
        <v>609</v>
      </c>
      <c r="C249" s="134">
        <v>42310</v>
      </c>
      <c r="D249" t="s">
        <v>241</v>
      </c>
      <c r="E249" t="s">
        <v>227</v>
      </c>
      <c r="F249" t="s">
        <v>264</v>
      </c>
      <c r="G249" t="s">
        <v>367</v>
      </c>
      <c r="H249">
        <v>24</v>
      </c>
      <c r="I249">
        <v>12</v>
      </c>
      <c r="J249">
        <v>288</v>
      </c>
      <c r="K249" t="s">
        <v>143</v>
      </c>
      <c r="AJ249" s="134"/>
    </row>
    <row r="250" spans="2:36" x14ac:dyDescent="0.25">
      <c r="B250" t="s">
        <v>610</v>
      </c>
      <c r="C250" s="134">
        <v>42310</v>
      </c>
      <c r="D250" t="s">
        <v>241</v>
      </c>
      <c r="E250" t="s">
        <v>227</v>
      </c>
      <c r="F250" t="s">
        <v>235</v>
      </c>
      <c r="G250" t="s">
        <v>236</v>
      </c>
      <c r="H250">
        <v>25.89</v>
      </c>
      <c r="I250">
        <v>15</v>
      </c>
      <c r="J250">
        <v>388.35</v>
      </c>
      <c r="K250" t="s">
        <v>143</v>
      </c>
      <c r="AJ250" s="134"/>
    </row>
    <row r="251" spans="2:36" x14ac:dyDescent="0.25">
      <c r="B251" t="s">
        <v>611</v>
      </c>
      <c r="C251" s="134">
        <v>42310</v>
      </c>
      <c r="D251" t="s">
        <v>226</v>
      </c>
      <c r="E251" t="s">
        <v>227</v>
      </c>
      <c r="F251" t="s">
        <v>264</v>
      </c>
      <c r="G251" t="s">
        <v>367</v>
      </c>
      <c r="H251">
        <v>18.399999999999999</v>
      </c>
      <c r="I251">
        <v>6</v>
      </c>
      <c r="J251">
        <v>110.39999999999999</v>
      </c>
      <c r="K251" t="s">
        <v>143</v>
      </c>
      <c r="AJ251" s="134"/>
    </row>
    <row r="252" spans="2:36" x14ac:dyDescent="0.25">
      <c r="B252" t="s">
        <v>612</v>
      </c>
      <c r="C252" s="134">
        <v>42313</v>
      </c>
      <c r="D252" t="s">
        <v>234</v>
      </c>
      <c r="E252" t="s">
        <v>227</v>
      </c>
      <c r="F252" t="s">
        <v>231</v>
      </c>
      <c r="G252" t="s">
        <v>386</v>
      </c>
      <c r="H252">
        <v>18</v>
      </c>
      <c r="I252">
        <v>20</v>
      </c>
      <c r="J252">
        <v>360</v>
      </c>
      <c r="K252" t="s">
        <v>143</v>
      </c>
      <c r="AJ252" s="134"/>
    </row>
    <row r="253" spans="2:36" x14ac:dyDescent="0.25">
      <c r="B253" t="s">
        <v>613</v>
      </c>
      <c r="C253" s="134">
        <v>42313</v>
      </c>
      <c r="D253" t="s">
        <v>226</v>
      </c>
      <c r="E253" t="s">
        <v>227</v>
      </c>
      <c r="F253" t="s">
        <v>235</v>
      </c>
      <c r="G253" t="s">
        <v>252</v>
      </c>
      <c r="H253">
        <v>25</v>
      </c>
      <c r="I253">
        <v>30</v>
      </c>
      <c r="J253">
        <v>750</v>
      </c>
      <c r="K253" t="s">
        <v>143</v>
      </c>
      <c r="AJ253" s="134"/>
    </row>
    <row r="254" spans="2:36" x14ac:dyDescent="0.25">
      <c r="B254" t="s">
        <v>614</v>
      </c>
      <c r="C254" s="134">
        <v>42321</v>
      </c>
      <c r="D254" t="s">
        <v>244</v>
      </c>
      <c r="E254" t="s">
        <v>258</v>
      </c>
      <c r="F254" t="s">
        <v>231</v>
      </c>
      <c r="G254" t="s">
        <v>386</v>
      </c>
      <c r="H254">
        <v>18</v>
      </c>
      <c r="I254">
        <v>60</v>
      </c>
      <c r="J254">
        <v>1080</v>
      </c>
      <c r="K254" t="s">
        <v>143</v>
      </c>
      <c r="AJ254" s="134"/>
    </row>
    <row r="255" spans="2:36" x14ac:dyDescent="0.25">
      <c r="B255" t="s">
        <v>615</v>
      </c>
      <c r="C255" s="134">
        <v>42321</v>
      </c>
      <c r="D255" t="s">
        <v>226</v>
      </c>
      <c r="E255" t="s">
        <v>258</v>
      </c>
      <c r="F255" t="s">
        <v>247</v>
      </c>
      <c r="G255" t="s">
        <v>399</v>
      </c>
      <c r="H255">
        <v>38</v>
      </c>
      <c r="I255">
        <v>30</v>
      </c>
      <c r="J255">
        <v>1140</v>
      </c>
      <c r="K255" t="s">
        <v>143</v>
      </c>
      <c r="AJ255" s="134"/>
    </row>
    <row r="256" spans="2:36" x14ac:dyDescent="0.25">
      <c r="B256" t="s">
        <v>616</v>
      </c>
      <c r="C256" s="134">
        <v>42321</v>
      </c>
      <c r="D256" t="s">
        <v>241</v>
      </c>
      <c r="E256" t="s">
        <v>258</v>
      </c>
      <c r="F256" t="s">
        <v>228</v>
      </c>
      <c r="G256" t="s">
        <v>522</v>
      </c>
      <c r="H256">
        <v>55</v>
      </c>
      <c r="I256">
        <v>36</v>
      </c>
      <c r="J256">
        <v>1980</v>
      </c>
      <c r="K256" t="s">
        <v>143</v>
      </c>
      <c r="AJ256" s="134"/>
    </row>
    <row r="257" spans="2:36" x14ac:dyDescent="0.25">
      <c r="B257" t="s">
        <v>617</v>
      </c>
      <c r="C257" s="134">
        <v>42325</v>
      </c>
      <c r="D257" t="s">
        <v>241</v>
      </c>
      <c r="E257" t="s">
        <v>258</v>
      </c>
      <c r="F257" t="s">
        <v>231</v>
      </c>
      <c r="G257" t="s">
        <v>365</v>
      </c>
      <c r="H257">
        <v>18</v>
      </c>
      <c r="I257">
        <v>32</v>
      </c>
      <c r="J257">
        <v>576</v>
      </c>
      <c r="K257" t="s">
        <v>143</v>
      </c>
      <c r="AJ257" s="134"/>
    </row>
    <row r="258" spans="2:36" x14ac:dyDescent="0.25">
      <c r="B258" t="s">
        <v>618</v>
      </c>
      <c r="C258" s="134">
        <v>42325</v>
      </c>
      <c r="D258" t="s">
        <v>226</v>
      </c>
      <c r="E258" t="s">
        <v>258</v>
      </c>
      <c r="F258" t="s">
        <v>228</v>
      </c>
      <c r="G258" t="s">
        <v>417</v>
      </c>
      <c r="H258">
        <v>36</v>
      </c>
      <c r="I258">
        <v>15</v>
      </c>
      <c r="J258">
        <v>540</v>
      </c>
      <c r="K258" t="s">
        <v>143</v>
      </c>
      <c r="AJ258" s="134"/>
    </row>
    <row r="259" spans="2:36" x14ac:dyDescent="0.25">
      <c r="B259" t="s">
        <v>619</v>
      </c>
      <c r="C259" s="134">
        <v>42339</v>
      </c>
      <c r="D259" t="s">
        <v>241</v>
      </c>
      <c r="E259" t="s">
        <v>258</v>
      </c>
      <c r="F259" t="s">
        <v>228</v>
      </c>
      <c r="G259" t="s">
        <v>229</v>
      </c>
      <c r="H259">
        <v>21</v>
      </c>
      <c r="I259">
        <v>16</v>
      </c>
      <c r="J259">
        <v>336</v>
      </c>
      <c r="K259" t="s">
        <v>143</v>
      </c>
      <c r="AJ259" s="134"/>
    </row>
    <row r="260" spans="2:36" x14ac:dyDescent="0.25">
      <c r="B260" t="s">
        <v>620</v>
      </c>
      <c r="C260" s="134">
        <v>42339</v>
      </c>
      <c r="D260" t="s">
        <v>226</v>
      </c>
      <c r="E260" t="s">
        <v>258</v>
      </c>
      <c r="F260" t="s">
        <v>228</v>
      </c>
      <c r="G260" t="s">
        <v>412</v>
      </c>
      <c r="H260">
        <v>12.5</v>
      </c>
      <c r="I260">
        <v>150</v>
      </c>
      <c r="J260">
        <v>1875</v>
      </c>
      <c r="K260" t="s">
        <v>143</v>
      </c>
      <c r="AJ260" s="134"/>
    </row>
    <row r="261" spans="2:36" x14ac:dyDescent="0.25">
      <c r="B261" t="s">
        <v>621</v>
      </c>
      <c r="C261" s="134">
        <v>42339</v>
      </c>
      <c r="D261" t="s">
        <v>241</v>
      </c>
      <c r="E261" t="s">
        <v>258</v>
      </c>
      <c r="F261" t="s">
        <v>228</v>
      </c>
      <c r="G261" t="s">
        <v>424</v>
      </c>
      <c r="H261">
        <v>21.5</v>
      </c>
      <c r="I261">
        <v>108</v>
      </c>
      <c r="J261">
        <v>2322</v>
      </c>
      <c r="K261" t="s">
        <v>143</v>
      </c>
      <c r="AJ261" s="134"/>
    </row>
    <row r="262" spans="2:36" x14ac:dyDescent="0.25">
      <c r="B262" t="s">
        <v>622</v>
      </c>
      <c r="C262" s="134">
        <v>42340</v>
      </c>
      <c r="D262" t="s">
        <v>234</v>
      </c>
      <c r="E262" t="s">
        <v>227</v>
      </c>
      <c r="F262" t="s">
        <v>228</v>
      </c>
      <c r="G262" t="s">
        <v>229</v>
      </c>
      <c r="H262">
        <v>21</v>
      </c>
      <c r="I262">
        <v>45</v>
      </c>
      <c r="J262">
        <v>945</v>
      </c>
      <c r="K262" t="s">
        <v>143</v>
      </c>
      <c r="AJ262" s="134"/>
    </row>
    <row r="263" spans="2:36" x14ac:dyDescent="0.25">
      <c r="B263" t="s">
        <v>623</v>
      </c>
      <c r="C263" s="134">
        <v>42346</v>
      </c>
      <c r="D263" t="s">
        <v>234</v>
      </c>
      <c r="E263" t="s">
        <v>227</v>
      </c>
      <c r="F263" t="s">
        <v>264</v>
      </c>
      <c r="G263" t="s">
        <v>367</v>
      </c>
      <c r="H263">
        <v>14</v>
      </c>
      <c r="I263">
        <v>100</v>
      </c>
      <c r="J263">
        <v>1400</v>
      </c>
      <c r="K263" t="s">
        <v>143</v>
      </c>
      <c r="AJ263" s="134"/>
    </row>
    <row r="264" spans="2:36" x14ac:dyDescent="0.25">
      <c r="B264" t="s">
        <v>624</v>
      </c>
      <c r="C264" s="134">
        <v>42348</v>
      </c>
      <c r="D264" t="s">
        <v>244</v>
      </c>
      <c r="E264" t="s">
        <v>238</v>
      </c>
      <c r="F264" t="s">
        <v>228</v>
      </c>
      <c r="G264" t="s">
        <v>412</v>
      </c>
      <c r="H264">
        <v>12.5</v>
      </c>
      <c r="I264">
        <v>4</v>
      </c>
      <c r="J264">
        <v>50</v>
      </c>
      <c r="K264" t="s">
        <v>143</v>
      </c>
      <c r="AJ264" s="134"/>
    </row>
    <row r="265" spans="2:36" x14ac:dyDescent="0.25">
      <c r="B265" t="s">
        <v>625</v>
      </c>
      <c r="C265" s="134">
        <v>42349</v>
      </c>
      <c r="D265" t="s">
        <v>226</v>
      </c>
      <c r="E265" t="s">
        <v>227</v>
      </c>
      <c r="F265" t="s">
        <v>231</v>
      </c>
      <c r="G265" t="s">
        <v>245</v>
      </c>
      <c r="H265">
        <v>263.5</v>
      </c>
      <c r="I265">
        <v>50</v>
      </c>
      <c r="J265">
        <v>13175</v>
      </c>
      <c r="K265" t="s">
        <v>143</v>
      </c>
      <c r="AJ265" s="134"/>
    </row>
    <row r="266" spans="2:36" x14ac:dyDescent="0.25">
      <c r="B266" t="s">
        <v>626</v>
      </c>
      <c r="C266" s="134">
        <v>42349</v>
      </c>
      <c r="D266" t="s">
        <v>226</v>
      </c>
      <c r="E266" t="s">
        <v>227</v>
      </c>
      <c r="F266" t="s">
        <v>228</v>
      </c>
      <c r="G266" t="s">
        <v>412</v>
      </c>
      <c r="H266">
        <v>12.5</v>
      </c>
      <c r="I266">
        <v>80</v>
      </c>
      <c r="J266">
        <v>1000</v>
      </c>
      <c r="K266" t="s">
        <v>143</v>
      </c>
      <c r="AJ266" s="134"/>
    </row>
    <row r="267" spans="2:36" x14ac:dyDescent="0.25">
      <c r="B267" t="s">
        <v>627</v>
      </c>
      <c r="C267" s="134">
        <v>42350</v>
      </c>
      <c r="D267" t="s">
        <v>234</v>
      </c>
      <c r="E267" t="s">
        <v>227</v>
      </c>
      <c r="F267" t="s">
        <v>235</v>
      </c>
      <c r="G267" t="s">
        <v>260</v>
      </c>
      <c r="H267">
        <v>40</v>
      </c>
      <c r="I267">
        <v>180</v>
      </c>
      <c r="J267">
        <v>7200</v>
      </c>
      <c r="K267" t="s">
        <v>144</v>
      </c>
      <c r="AJ267" s="134"/>
    </row>
    <row r="268" spans="2:36" x14ac:dyDescent="0.25">
      <c r="B268" t="s">
        <v>628</v>
      </c>
      <c r="C268" s="134">
        <v>42350</v>
      </c>
      <c r="D268" t="s">
        <v>241</v>
      </c>
      <c r="E268" t="s">
        <v>227</v>
      </c>
      <c r="F268" t="s">
        <v>235</v>
      </c>
      <c r="G268" t="s">
        <v>236</v>
      </c>
      <c r="H268">
        <v>25.89</v>
      </c>
      <c r="I268">
        <v>120</v>
      </c>
      <c r="J268">
        <v>3106.8</v>
      </c>
      <c r="K268" t="s">
        <v>144</v>
      </c>
      <c r="AJ268" s="134"/>
    </row>
    <row r="269" spans="2:36" x14ac:dyDescent="0.25">
      <c r="B269" t="s">
        <v>629</v>
      </c>
      <c r="C269" s="134">
        <v>42353</v>
      </c>
      <c r="D269" t="s">
        <v>244</v>
      </c>
      <c r="E269" t="s">
        <v>227</v>
      </c>
      <c r="F269" t="s">
        <v>231</v>
      </c>
      <c r="G269" t="s">
        <v>267</v>
      </c>
      <c r="H269">
        <v>30</v>
      </c>
      <c r="I269">
        <v>18</v>
      </c>
      <c r="J269">
        <v>540</v>
      </c>
      <c r="K269" t="s">
        <v>144</v>
      </c>
      <c r="AJ269" s="134"/>
    </row>
    <row r="270" spans="2:36" x14ac:dyDescent="0.25">
      <c r="B270" t="s">
        <v>630</v>
      </c>
      <c r="C270" s="134">
        <v>42353</v>
      </c>
      <c r="D270" t="s">
        <v>234</v>
      </c>
      <c r="E270" t="s">
        <v>227</v>
      </c>
      <c r="F270" t="s">
        <v>235</v>
      </c>
      <c r="G270" t="s">
        <v>236</v>
      </c>
      <c r="H270">
        <v>38</v>
      </c>
      <c r="I270">
        <v>180</v>
      </c>
      <c r="J270">
        <v>6840</v>
      </c>
      <c r="K270" t="s">
        <v>144</v>
      </c>
      <c r="AJ270" s="134"/>
    </row>
    <row r="271" spans="2:36" x14ac:dyDescent="0.25">
      <c r="B271" t="s">
        <v>631</v>
      </c>
      <c r="C271" s="134">
        <v>42355</v>
      </c>
      <c r="D271" t="s">
        <v>226</v>
      </c>
      <c r="E271" t="s">
        <v>227</v>
      </c>
      <c r="F271" t="s">
        <v>264</v>
      </c>
      <c r="G271" t="s">
        <v>474</v>
      </c>
      <c r="H271">
        <v>7.45</v>
      </c>
      <c r="I271">
        <v>24</v>
      </c>
      <c r="J271">
        <v>178.8</v>
      </c>
      <c r="K271" t="s">
        <v>144</v>
      </c>
      <c r="AJ271" s="134"/>
    </row>
    <row r="272" spans="2:36" x14ac:dyDescent="0.25">
      <c r="B272" t="s">
        <v>632</v>
      </c>
      <c r="C272" s="134">
        <v>42355</v>
      </c>
      <c r="D272" t="s">
        <v>226</v>
      </c>
      <c r="E272" t="s">
        <v>227</v>
      </c>
      <c r="F272" t="s">
        <v>264</v>
      </c>
      <c r="G272" t="s">
        <v>367</v>
      </c>
      <c r="H272">
        <v>23.25</v>
      </c>
      <c r="I272">
        <v>15</v>
      </c>
      <c r="J272">
        <v>348.75</v>
      </c>
      <c r="K272" t="s">
        <v>144</v>
      </c>
      <c r="AJ272" s="134"/>
    </row>
    <row r="273" spans="2:36" x14ac:dyDescent="0.25">
      <c r="B273" t="s">
        <v>633</v>
      </c>
      <c r="C273" s="134">
        <v>42355</v>
      </c>
      <c r="D273" t="s">
        <v>241</v>
      </c>
      <c r="E273" t="s">
        <v>258</v>
      </c>
      <c r="F273" t="s">
        <v>231</v>
      </c>
      <c r="G273" t="s">
        <v>267</v>
      </c>
      <c r="H273">
        <v>7</v>
      </c>
      <c r="I273">
        <v>56</v>
      </c>
      <c r="J273">
        <v>392</v>
      </c>
      <c r="K273" t="s">
        <v>143</v>
      </c>
      <c r="AJ273" s="134"/>
    </row>
    <row r="274" spans="2:36" x14ac:dyDescent="0.25">
      <c r="B274" t="s">
        <v>634</v>
      </c>
      <c r="C274" s="134">
        <v>42355</v>
      </c>
      <c r="D274" t="s">
        <v>241</v>
      </c>
      <c r="E274" t="s">
        <v>258</v>
      </c>
      <c r="F274" t="s">
        <v>264</v>
      </c>
      <c r="G274" t="s">
        <v>367</v>
      </c>
      <c r="H274">
        <v>9.65</v>
      </c>
      <c r="I274">
        <v>98</v>
      </c>
      <c r="J274">
        <v>945.7</v>
      </c>
      <c r="K274" t="s">
        <v>143</v>
      </c>
      <c r="AJ274" s="134"/>
    </row>
    <row r="275" spans="2:36" x14ac:dyDescent="0.25">
      <c r="B275" t="s">
        <v>635</v>
      </c>
      <c r="C275" s="134">
        <v>42357</v>
      </c>
      <c r="D275" t="s">
        <v>244</v>
      </c>
      <c r="E275" t="s">
        <v>258</v>
      </c>
      <c r="F275" t="s">
        <v>228</v>
      </c>
      <c r="G275" t="s">
        <v>269</v>
      </c>
      <c r="H275">
        <v>34.799999999999997</v>
      </c>
      <c r="I275">
        <v>10</v>
      </c>
      <c r="J275">
        <v>348</v>
      </c>
      <c r="K275" t="s">
        <v>144</v>
      </c>
      <c r="AJ275" s="134"/>
    </row>
    <row r="276" spans="2:36" x14ac:dyDescent="0.25">
      <c r="B276" t="s">
        <v>636</v>
      </c>
      <c r="C276" s="134">
        <v>42357</v>
      </c>
      <c r="D276" t="s">
        <v>241</v>
      </c>
      <c r="E276" t="s">
        <v>258</v>
      </c>
      <c r="F276" t="s">
        <v>247</v>
      </c>
      <c r="G276" t="s">
        <v>376</v>
      </c>
      <c r="H276">
        <v>49.3</v>
      </c>
      <c r="I276">
        <v>2</v>
      </c>
      <c r="J276">
        <v>98.6</v>
      </c>
      <c r="K276" t="s">
        <v>144</v>
      </c>
      <c r="AJ276" s="134"/>
    </row>
    <row r="277" spans="2:36" x14ac:dyDescent="0.25">
      <c r="B277" t="s">
        <v>637</v>
      </c>
      <c r="C277" s="134">
        <v>42357</v>
      </c>
      <c r="D277" t="s">
        <v>241</v>
      </c>
      <c r="E277" t="s">
        <v>258</v>
      </c>
      <c r="F277" t="s">
        <v>264</v>
      </c>
      <c r="G277" t="s">
        <v>474</v>
      </c>
      <c r="H277">
        <v>7.45</v>
      </c>
      <c r="I277">
        <v>56</v>
      </c>
      <c r="J277">
        <v>417.2</v>
      </c>
      <c r="K277" t="s">
        <v>143</v>
      </c>
      <c r="AJ277" s="134"/>
    </row>
    <row r="278" spans="2:36" x14ac:dyDescent="0.25">
      <c r="B278" t="s">
        <v>638</v>
      </c>
      <c r="C278" s="134">
        <v>42357</v>
      </c>
      <c r="D278" t="s">
        <v>244</v>
      </c>
      <c r="E278" t="s">
        <v>258</v>
      </c>
      <c r="F278" t="s">
        <v>247</v>
      </c>
      <c r="G278" t="s">
        <v>399</v>
      </c>
      <c r="H278">
        <v>53</v>
      </c>
      <c r="I278">
        <v>40</v>
      </c>
      <c r="J278">
        <v>2120</v>
      </c>
      <c r="K278" t="s">
        <v>143</v>
      </c>
      <c r="AJ278" s="134"/>
    </row>
    <row r="279" spans="2:36" x14ac:dyDescent="0.25">
      <c r="B279" t="s">
        <v>639</v>
      </c>
      <c r="C279" s="134">
        <v>42357</v>
      </c>
      <c r="D279" t="s">
        <v>234</v>
      </c>
      <c r="E279" t="s">
        <v>258</v>
      </c>
      <c r="F279" t="s">
        <v>228</v>
      </c>
      <c r="G279" t="s">
        <v>229</v>
      </c>
      <c r="H279">
        <v>21</v>
      </c>
      <c r="I279">
        <v>350</v>
      </c>
      <c r="J279">
        <v>7350</v>
      </c>
      <c r="K279" t="s">
        <v>143</v>
      </c>
      <c r="AJ279" s="134"/>
    </row>
    <row r="280" spans="2:36" x14ac:dyDescent="0.25">
      <c r="B280" t="s">
        <v>640</v>
      </c>
      <c r="C280" s="134">
        <v>42360</v>
      </c>
      <c r="D280" t="s">
        <v>226</v>
      </c>
      <c r="E280" t="s">
        <v>371</v>
      </c>
      <c r="F280" t="s">
        <v>264</v>
      </c>
      <c r="G280" t="s">
        <v>551</v>
      </c>
      <c r="H280">
        <v>39</v>
      </c>
      <c r="I280">
        <v>120</v>
      </c>
      <c r="J280">
        <v>4680</v>
      </c>
      <c r="K280" t="s">
        <v>143</v>
      </c>
      <c r="AJ280" s="134"/>
    </row>
    <row r="281" spans="2:36" x14ac:dyDescent="0.25">
      <c r="B281" t="s">
        <v>641</v>
      </c>
      <c r="C281" s="134">
        <v>42360</v>
      </c>
      <c r="D281" t="s">
        <v>226</v>
      </c>
      <c r="E281" t="s">
        <v>371</v>
      </c>
      <c r="F281" t="s">
        <v>264</v>
      </c>
      <c r="G281" t="s">
        <v>265</v>
      </c>
      <c r="H281">
        <v>123.79</v>
      </c>
      <c r="I281">
        <v>180</v>
      </c>
      <c r="J281">
        <v>22282.2</v>
      </c>
      <c r="K281" t="s">
        <v>143</v>
      </c>
      <c r="AJ281" s="134"/>
    </row>
    <row r="282" spans="2:36" x14ac:dyDescent="0.25">
      <c r="B282" t="s">
        <v>642</v>
      </c>
      <c r="C282" s="134">
        <v>42361</v>
      </c>
      <c r="D282" t="s">
        <v>234</v>
      </c>
      <c r="E282" t="s">
        <v>227</v>
      </c>
      <c r="F282" t="s">
        <v>228</v>
      </c>
      <c r="G282" t="s">
        <v>522</v>
      </c>
      <c r="H282">
        <v>55</v>
      </c>
      <c r="I282">
        <v>135</v>
      </c>
      <c r="J282">
        <v>7425</v>
      </c>
      <c r="K282" t="s">
        <v>144</v>
      </c>
      <c r="AJ282" s="134"/>
    </row>
    <row r="283" spans="2:36" x14ac:dyDescent="0.25">
      <c r="B283" t="s">
        <v>643</v>
      </c>
      <c r="C283" s="134">
        <v>42361</v>
      </c>
      <c r="D283" t="s">
        <v>226</v>
      </c>
      <c r="E283" t="s">
        <v>227</v>
      </c>
      <c r="F283" t="s">
        <v>247</v>
      </c>
      <c r="G283" t="s">
        <v>419</v>
      </c>
      <c r="H283">
        <v>9.1999999999999993</v>
      </c>
      <c r="I283">
        <v>216</v>
      </c>
      <c r="J283">
        <v>1987.1999999999998</v>
      </c>
      <c r="K283" t="s">
        <v>144</v>
      </c>
      <c r="AJ283" s="134"/>
    </row>
    <row r="284" spans="2:36" x14ac:dyDescent="0.25">
      <c r="B284" t="s">
        <v>644</v>
      </c>
      <c r="C284" s="134">
        <v>42361</v>
      </c>
      <c r="D284" t="s">
        <v>234</v>
      </c>
      <c r="E284" t="s">
        <v>227</v>
      </c>
      <c r="F284" t="s">
        <v>247</v>
      </c>
      <c r="G284" t="s">
        <v>489</v>
      </c>
      <c r="H284">
        <v>14</v>
      </c>
      <c r="I284">
        <v>75</v>
      </c>
      <c r="J284">
        <v>1050</v>
      </c>
      <c r="K284" t="s">
        <v>144</v>
      </c>
      <c r="AJ284" s="134"/>
    </row>
    <row r="285" spans="2:36" x14ac:dyDescent="0.25">
      <c r="B285" t="s">
        <v>645</v>
      </c>
      <c r="C285" s="134">
        <v>42361</v>
      </c>
      <c r="D285" t="s">
        <v>241</v>
      </c>
      <c r="E285" t="s">
        <v>258</v>
      </c>
      <c r="F285" t="s">
        <v>264</v>
      </c>
      <c r="G285" t="s">
        <v>367</v>
      </c>
      <c r="H285">
        <v>45.6</v>
      </c>
      <c r="I285">
        <v>120</v>
      </c>
      <c r="J285">
        <v>5472</v>
      </c>
      <c r="K285" t="s">
        <v>143</v>
      </c>
    </row>
    <row r="288" spans="2:36" x14ac:dyDescent="0.25">
      <c r="Q288" s="229"/>
      <c r="R288" s="229"/>
      <c r="S288" s="229"/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5</vt:i4>
      </vt:variant>
    </vt:vector>
  </HeadingPairs>
  <TitlesOfParts>
    <vt:vector size="28" baseType="lpstr">
      <vt:lpstr>Introducción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E-1</vt:lpstr>
      <vt:lpstr>E-2</vt:lpstr>
      <vt:lpstr>E-2.1</vt:lpstr>
      <vt:lpstr>E-3</vt:lpstr>
      <vt:lpstr>E-4</vt:lpstr>
      <vt:lpstr>E-5</vt:lpstr>
      <vt:lpstr>E-6</vt:lpstr>
      <vt:lpstr>E-7</vt:lpstr>
      <vt:lpstr>E-8</vt:lpstr>
      <vt:lpstr>E-9</vt:lpstr>
      <vt:lpstr>Dasboard</vt:lpstr>
      <vt:lpstr>TD</vt:lpstr>
      <vt:lpstr>BD restaurant</vt:lpstr>
      <vt:lpstr>'08'!Área_de_extracción</vt:lpstr>
      <vt:lpstr>'E-8'!Área_de_extracción</vt:lpstr>
      <vt:lpstr>'08'!Criterios</vt:lpstr>
      <vt:lpstr>'09'!Criterios</vt:lpstr>
      <vt:lpstr>'E-8'!Criterios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</dc:creator>
  <cp:lastModifiedBy>Omar Eduardo Granados Suarez</cp:lastModifiedBy>
  <cp:lastPrinted>2023-05-23T09:30:29Z</cp:lastPrinted>
  <dcterms:created xsi:type="dcterms:W3CDTF">2023-05-09T23:33:09Z</dcterms:created>
  <dcterms:modified xsi:type="dcterms:W3CDTF">2025-02-11T00:40:55Z</dcterms:modified>
</cp:coreProperties>
</file>